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195" windowHeight="9120"/>
  </bookViews>
  <sheets>
    <sheet name="Ж 10-11" sheetId="7" r:id="rId1"/>
    <sheet name="М 10-11" sheetId="8" r:id="rId2"/>
    <sheet name="Ж 8-9" sheetId="9" r:id="rId3"/>
    <sheet name="М 8-9" sheetId="10" r:id="rId4"/>
    <sheet name="Ж 2003-2004" sheetId="11" r:id="rId5"/>
    <sheet name="М 2003-2004" sheetId="12" r:id="rId6"/>
    <sheet name="Ж 2005-2006" sheetId="13" r:id="rId7"/>
    <sheet name="М 2005-2006" sheetId="14" r:id="rId8"/>
    <sheet name="Сводный" sheetId="15" r:id="rId9"/>
  </sheets>
  <definedNames>
    <definedName name="_xlnm.Print_Area" localSheetId="0">'Ж 10-11'!$A$1:$H$29</definedName>
    <definedName name="_xlnm.Print_Area" localSheetId="4">'Ж 2003-2004'!$A$1:$S$30</definedName>
    <definedName name="_xlnm.Print_Area" localSheetId="6">'Ж 2005-2006'!$A$1:$S$33</definedName>
    <definedName name="_xlnm.Print_Area" localSheetId="2">'Ж 8-9'!$A$1:$H$26</definedName>
    <definedName name="_xlnm.Print_Area" localSheetId="1">'М 10-11'!$A$1:$H$27</definedName>
    <definedName name="_xlnm.Print_Area" localSheetId="5">'М 2003-2004'!$A$1:$S$35</definedName>
    <definedName name="_xlnm.Print_Area" localSheetId="7">'М 2005-2006'!$A$1:$S$31</definedName>
    <definedName name="_xlnm.Print_Area" localSheetId="3">'М 8-9'!$A$1:$H$29</definedName>
    <definedName name="_xlnm.Print_Area" localSheetId="8">Сводный!$A$1:$T$79</definedName>
  </definedNames>
  <calcPr calcId="145621"/>
</workbook>
</file>

<file path=xl/calcChain.xml><?xml version="1.0" encoding="utf-8"?>
<calcChain xmlns="http://schemas.openxmlformats.org/spreadsheetml/2006/main">
  <c r="E71" i="15" l="1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D9" i="15"/>
  <c r="E9" i="15"/>
  <c r="E8" i="15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8" i="14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2" i="12"/>
  <c r="R21" i="12"/>
  <c r="R9" i="11"/>
  <c r="R10" i="11"/>
  <c r="R11" i="11"/>
  <c r="R12" i="11"/>
  <c r="R13" i="11"/>
  <c r="R14" i="11"/>
  <c r="R15" i="11"/>
  <c r="R16" i="11"/>
  <c r="R17" i="11"/>
  <c r="R18" i="11"/>
  <c r="R19" i="11"/>
  <c r="R20" i="11"/>
  <c r="G9" i="10"/>
  <c r="G10" i="10"/>
  <c r="G11" i="10"/>
  <c r="G12" i="10"/>
  <c r="G13" i="10"/>
  <c r="G14" i="10"/>
  <c r="G15" i="10"/>
  <c r="G16" i="10"/>
  <c r="G17" i="10"/>
  <c r="G18" i="10"/>
  <c r="G19" i="10"/>
  <c r="G20" i="10"/>
  <c r="G9" i="9"/>
  <c r="G10" i="9"/>
  <c r="G11" i="9"/>
  <c r="G12" i="9"/>
  <c r="G13" i="9"/>
  <c r="G14" i="9"/>
  <c r="G15" i="9"/>
  <c r="G9" i="8"/>
  <c r="G10" i="8"/>
  <c r="G11" i="8"/>
  <c r="G12" i="8"/>
  <c r="G13" i="8"/>
  <c r="G14" i="8"/>
  <c r="G15" i="8"/>
  <c r="G16" i="8"/>
  <c r="G17" i="8"/>
  <c r="G8" i="8"/>
  <c r="G9" i="7"/>
  <c r="G10" i="7"/>
  <c r="G11" i="7"/>
  <c r="G12" i="7"/>
  <c r="G13" i="7"/>
  <c r="G14" i="7"/>
  <c r="G15" i="7"/>
  <c r="G16" i="7"/>
  <c r="G17" i="7"/>
  <c r="G18" i="7"/>
  <c r="G19" i="7"/>
  <c r="G8" i="7"/>
  <c r="F17" i="8"/>
  <c r="F19" i="7"/>
  <c r="F18" i="7"/>
  <c r="F8" i="7"/>
  <c r="F9" i="7"/>
  <c r="F10" i="7"/>
  <c r="F11" i="7"/>
  <c r="F12" i="7"/>
  <c r="F13" i="7"/>
  <c r="F15" i="7"/>
  <c r="F16" i="7"/>
  <c r="F17" i="7"/>
  <c r="F14" i="7"/>
  <c r="Q22" i="12"/>
  <c r="Q21" i="12"/>
  <c r="Q21" i="14"/>
  <c r="R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8" i="13"/>
  <c r="F14" i="8" l="1"/>
  <c r="Q19" i="11"/>
  <c r="Q18" i="11"/>
  <c r="B29" i="10" l="1"/>
  <c r="B31" i="14" s="1"/>
  <c r="Q9" i="14"/>
  <c r="Q10" i="14"/>
  <c r="Q11" i="14"/>
  <c r="Q12" i="14"/>
  <c r="Q13" i="14"/>
  <c r="Q14" i="14"/>
  <c r="Q15" i="14"/>
  <c r="Q16" i="14"/>
  <c r="Q17" i="14"/>
  <c r="Q18" i="14"/>
  <c r="Q19" i="14"/>
  <c r="Q20" i="14"/>
  <c r="Q8" i="14"/>
  <c r="Q9" i="12"/>
  <c r="Q10" i="12"/>
  <c r="Q11" i="12"/>
  <c r="Q12" i="12"/>
  <c r="Q13" i="12"/>
  <c r="Q14" i="12"/>
  <c r="Q15" i="12"/>
  <c r="Q16" i="12"/>
  <c r="Q17" i="12"/>
  <c r="Q18" i="12"/>
  <c r="Q19" i="12"/>
  <c r="Q20" i="12"/>
  <c r="Q8" i="12"/>
  <c r="Q9" i="11"/>
  <c r="Q10" i="11"/>
  <c r="Q11" i="11"/>
  <c r="Q12" i="11"/>
  <c r="Q13" i="11"/>
  <c r="Q14" i="11"/>
  <c r="Q15" i="11"/>
  <c r="Q16" i="11"/>
  <c r="Q17" i="11"/>
  <c r="Q20" i="11"/>
  <c r="Q8" i="11"/>
  <c r="F9" i="10"/>
  <c r="F10" i="10"/>
  <c r="F11" i="10"/>
  <c r="F12" i="10"/>
  <c r="F13" i="10"/>
  <c r="F14" i="10"/>
  <c r="F15" i="10"/>
  <c r="F16" i="10"/>
  <c r="F17" i="10"/>
  <c r="F18" i="10"/>
  <c r="F19" i="10"/>
  <c r="F20" i="10"/>
  <c r="F8" i="10"/>
  <c r="F8" i="8"/>
  <c r="F9" i="8"/>
  <c r="F10" i="8"/>
  <c r="F11" i="8"/>
  <c r="F12" i="8"/>
  <c r="F13" i="8"/>
  <c r="F15" i="8"/>
  <c r="F16" i="8"/>
  <c r="F9" i="9" l="1"/>
  <c r="F10" i="9"/>
  <c r="F11" i="9"/>
  <c r="F12" i="9"/>
  <c r="F13" i="9"/>
  <c r="F14" i="9"/>
  <c r="F15" i="9"/>
  <c r="F8" i="9"/>
  <c r="E5" i="10" l="1"/>
  <c r="P5" i="11" s="1"/>
  <c r="P5" i="12" s="1"/>
  <c r="E5" i="8"/>
  <c r="P5" i="14" l="1"/>
  <c r="P5" i="13"/>
  <c r="G8" i="10"/>
  <c r="B22" i="9"/>
  <c r="B26" i="10" s="1"/>
  <c r="B27" i="11" s="1"/>
  <c r="B32" i="12" s="1"/>
  <c r="B30" i="13" s="1"/>
  <c r="B28" i="14" s="1"/>
  <c r="B76" i="15" s="1"/>
  <c r="B19" i="9"/>
  <c r="B23" i="10" s="1"/>
  <c r="B24" i="11" s="1"/>
  <c r="B29" i="12" s="1"/>
  <c r="B27" i="13" s="1"/>
  <c r="B25" i="14" s="1"/>
  <c r="B73" i="15" s="1"/>
  <c r="G8" i="9"/>
  <c r="B23" i="8"/>
  <c r="B20" i="8"/>
  <c r="R40" i="15" l="1"/>
  <c r="R8" i="15"/>
  <c r="B2" i="15"/>
  <c r="B1" i="10"/>
  <c r="B1" i="9"/>
  <c r="B1" i="8"/>
  <c r="R8" i="11" l="1"/>
</calcChain>
</file>

<file path=xl/sharedStrings.xml><?xml version="1.0" encoding="utf-8"?>
<sst xmlns="http://schemas.openxmlformats.org/spreadsheetml/2006/main" count="372" uniqueCount="160">
  <si>
    <t>Старт номер</t>
  </si>
  <si>
    <t>Участник</t>
  </si>
  <si>
    <t>Штраф-ное время</t>
  </si>
  <si>
    <t>Время работы на дистанции</t>
  </si>
  <si>
    <t>Место</t>
  </si>
  <si>
    <t>Узлы</t>
  </si>
  <si>
    <t>Подъем</t>
  </si>
  <si>
    <t>сумма баллов</t>
  </si>
  <si>
    <t>время блок 1 ПТС</t>
  </si>
  <si>
    <t>Время блок 2 Вода</t>
  </si>
  <si>
    <t>Команда</t>
  </si>
  <si>
    <t>Парал. Перила</t>
  </si>
  <si>
    <t>Блок 1 Вода</t>
  </si>
  <si>
    <t>Блок 2 ПТС</t>
  </si>
  <si>
    <t>Бревно</t>
  </si>
  <si>
    <t>Брод</t>
  </si>
  <si>
    <t>Траверс-спуск</t>
  </si>
  <si>
    <t>время прохождения дистанции</t>
  </si>
  <si>
    <t>Девушки 10-11 кл.</t>
  </si>
  <si>
    <t>Юноши 10-11 кл</t>
  </si>
  <si>
    <t>Девушки 8-9 кл.</t>
  </si>
  <si>
    <t>Мальчики 8-9 кл.</t>
  </si>
  <si>
    <t>Дистанция 2000 м.</t>
  </si>
  <si>
    <t>Дианова Диана</t>
  </si>
  <si>
    <t>Кочулов Евгений</t>
  </si>
  <si>
    <t>МСОШ № 1</t>
  </si>
  <si>
    <t>Школа</t>
  </si>
  <si>
    <t>Группа</t>
  </si>
  <si>
    <t>Ж 10-11</t>
  </si>
  <si>
    <t>М 10-11</t>
  </si>
  <si>
    <t>Ж 8-9</t>
  </si>
  <si>
    <t>М 8-9</t>
  </si>
  <si>
    <t>МСОШ № 2</t>
  </si>
  <si>
    <t>Дистанция 3000 м.</t>
  </si>
  <si>
    <t xml:space="preserve"> соревнования среди школьников Мильковского района по лыжным гонкам "Быстрая лыжня"</t>
  </si>
  <si>
    <t>Соревнования среди школьников Мильковского района по лыжным гонкам "Быстрая лыжня"</t>
  </si>
  <si>
    <t>Сумма баллов</t>
  </si>
  <si>
    <t>Сводный протокол</t>
  </si>
  <si>
    <t>Федотов Максим</t>
  </si>
  <si>
    <t>Канина Елизавета</t>
  </si>
  <si>
    <t>Гапонова Алина</t>
  </si>
  <si>
    <t>Ярошенко Любовь</t>
  </si>
  <si>
    <t>Балуков Леонид</t>
  </si>
  <si>
    <t>Чибирев Алексей</t>
  </si>
  <si>
    <t>первенство по лыжным гонкам среди школьников Мильковского  района "Быстрая лыжня"</t>
  </si>
  <si>
    <t>Главный судья                                                                                   А.Г. Клюева</t>
  </si>
  <si>
    <t>Главный секретарь                                                                           О.В. Фомина</t>
  </si>
  <si>
    <t>Время по секундомеру</t>
  </si>
  <si>
    <t>Отсечка</t>
  </si>
  <si>
    <t>Соревнования по лыжным гонкам</t>
  </si>
  <si>
    <t>МСШ 1</t>
  </si>
  <si>
    <t>Дистанция 5000 м.</t>
  </si>
  <si>
    <t>МСШ 2</t>
  </si>
  <si>
    <t>Чигиринцев Олег</t>
  </si>
  <si>
    <t>Тарасов Артём</t>
  </si>
  <si>
    <t>Замотайло Екатерина</t>
  </si>
  <si>
    <t>Сеник Елизавета</t>
  </si>
  <si>
    <t>Васильева Милана</t>
  </si>
  <si>
    <t>Ефименков Денис</t>
  </si>
  <si>
    <t>Бузикевич Анастасия</t>
  </si>
  <si>
    <t>Козачек Даниил</t>
  </si>
  <si>
    <t>Толман Антон</t>
  </si>
  <si>
    <t>Корчагин Николай</t>
  </si>
  <si>
    <t>Энгельман Мирослава</t>
  </si>
  <si>
    <t>Брагина Алёна</t>
  </si>
  <si>
    <t>Яковлева Софья</t>
  </si>
  <si>
    <t>Усманов Родион</t>
  </si>
  <si>
    <t>Сорокоумов Денис</t>
  </si>
  <si>
    <t>Заочный Руслан</t>
  </si>
  <si>
    <t>Кузнецов Алексей</t>
  </si>
  <si>
    <t>Булгаков Егор</t>
  </si>
  <si>
    <t>Абрамчук Роман</t>
  </si>
  <si>
    <t>Пинчук Кристина</t>
  </si>
  <si>
    <t>Ворошилова Татьяна</t>
  </si>
  <si>
    <t>Добрынина Ксения</t>
  </si>
  <si>
    <t>Строкова Полина</t>
  </si>
  <si>
    <t>Болотов Юрий</t>
  </si>
  <si>
    <t>Охримчук Артём</t>
  </si>
  <si>
    <t>Девочки 2005-2006 г.р.</t>
  </si>
  <si>
    <t>Тмимофеева Анна</t>
  </si>
  <si>
    <t>Алексеенко Софья</t>
  </si>
  <si>
    <t>Карзакова Валерия</t>
  </si>
  <si>
    <t>Зайцева Юлия</t>
  </si>
  <si>
    <t>Наумова Александра</t>
  </si>
  <si>
    <t>Бондарева Диана</t>
  </si>
  <si>
    <t>Яковлева Каролина</t>
  </si>
  <si>
    <t>Ширнина Наталья</t>
  </si>
  <si>
    <t>Журавлева Алина</t>
  </si>
  <si>
    <t>Тетеревникова Кристина</t>
  </si>
  <si>
    <t>Шведова Мария</t>
  </si>
  <si>
    <t>Кобзева Диана</t>
  </si>
  <si>
    <t>Немченко Денис</t>
  </si>
  <si>
    <t>Киташов Никита</t>
  </si>
  <si>
    <t>Тожиев Руслан</t>
  </si>
  <si>
    <t>Паздников Виктор</t>
  </si>
  <si>
    <t>Сагалаев Марк</t>
  </si>
  <si>
    <t>Тюликов Вадим</t>
  </si>
  <si>
    <t>Гырдымов Иван</t>
  </si>
  <si>
    <t>Ковалев Леонид</t>
  </si>
  <si>
    <t>Мальчики 2005-2006 г.р.</t>
  </si>
  <si>
    <t>Наперсников Никита</t>
  </si>
  <si>
    <t>Башарин Александр</t>
  </si>
  <si>
    <t>Панкин Руслан</t>
  </si>
  <si>
    <t>Баланев Никита</t>
  </si>
  <si>
    <t>Мерлин Руслан</t>
  </si>
  <si>
    <t>Нурмухамедов Захар</t>
  </si>
  <si>
    <t>Мальчики 2003-2004 г.р.</t>
  </si>
  <si>
    <t xml:space="preserve">10.03.2017 г. с.Мильково Камчатского края </t>
  </si>
  <si>
    <t>10.03.2017 г.  с.Мильково Камчатского края</t>
  </si>
  <si>
    <t>10.03. 2017 г.   с.Мильково   Камчатского края</t>
  </si>
  <si>
    <t>10.03.2017 г.          с.Мильково Камчатского края</t>
  </si>
  <si>
    <t>Девушки 2003-2004 г.р.</t>
  </si>
  <si>
    <t>Ким Анастасия</t>
  </si>
  <si>
    <t>Мельник Екатерина</t>
  </si>
  <si>
    <t>Князева Анастасия</t>
  </si>
  <si>
    <t>Белова Анастасия</t>
  </si>
  <si>
    <t>10.03.2017 г. с.Мильково Камчатского края</t>
  </si>
  <si>
    <t>Булах Федор</t>
  </si>
  <si>
    <t>Жуков Владислав</t>
  </si>
  <si>
    <t>Обсоков Юрий</t>
  </si>
  <si>
    <t>Нурмухамедов Егор</t>
  </si>
  <si>
    <t>Брух Артур</t>
  </si>
  <si>
    <t>Акимова Анастасия</t>
  </si>
  <si>
    <t>Сергеева Анастасия</t>
  </si>
  <si>
    <t>Панфилова Полина</t>
  </si>
  <si>
    <t>Брагина Арина</t>
  </si>
  <si>
    <t>Клочкова Александра</t>
  </si>
  <si>
    <t>Колесникова Елена</t>
  </si>
  <si>
    <t>Щеглов Ярослав</t>
  </si>
  <si>
    <t>Белорусцев Денис</t>
  </si>
  <si>
    <t>Порошин Вячеслав</t>
  </si>
  <si>
    <t>Рудич Алексей</t>
  </si>
  <si>
    <t>Казаков Олег</t>
  </si>
  <si>
    <t>10.03.2017 г.  с. Мильково Камчатского края</t>
  </si>
  <si>
    <t>Жерноклетова Татьяна</t>
  </si>
  <si>
    <t>Корниенко Дарья</t>
  </si>
  <si>
    <t>Молозина Наталья</t>
  </si>
  <si>
    <t>Шипиловская Екатерина</t>
  </si>
  <si>
    <t>Рязанцева Полина</t>
  </si>
  <si>
    <t>Жмак Виктория</t>
  </si>
  <si>
    <t>Демидова Анна</t>
  </si>
  <si>
    <t>Толман Владислав</t>
  </si>
  <si>
    <t>Макаренко Кирилл</t>
  </si>
  <si>
    <t>Николаев Дмитрий</t>
  </si>
  <si>
    <t>МСШ</t>
  </si>
  <si>
    <t>Пермяков Александр</t>
  </si>
  <si>
    <t>Булгаков Иван</t>
  </si>
  <si>
    <t>Романова Екатерина</t>
  </si>
  <si>
    <t>Якорнова Дарья</t>
  </si>
  <si>
    <t>Короткова Анна</t>
  </si>
  <si>
    <t>Шишкин Андрей</t>
  </si>
  <si>
    <t>Шишкин Семён</t>
  </si>
  <si>
    <t>Жигалов Евгений</t>
  </si>
  <si>
    <t>Соболев Артём</t>
  </si>
  <si>
    <t>Стрекач Максим</t>
  </si>
  <si>
    <t>Сайко Диана</t>
  </si>
  <si>
    <t>Ж 2003-2004</t>
  </si>
  <si>
    <t>М 2003-2004</t>
  </si>
  <si>
    <t>Ж 2005-2006</t>
  </si>
  <si>
    <t>М 2005-2006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</si>
</sst>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h]:mm:ss;@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color theme="0"/>
      <name val="Arial Cyr"/>
      <charset val="204"/>
    </font>
    <font>
      <b/>
      <sz val="28"/>
      <name val="Verdana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21" fontId="3" fillId="0" borderId="8" xfId="0" applyNumberFormat="1" applyFont="1" applyBorder="1" applyAlignment="1">
      <alignment horizontal="center" vertical="center" wrapText="1"/>
    </xf>
    <xf numFmtId="21" fontId="10" fillId="0" borderId="0" xfId="0" applyNumberFormat="1" applyFont="1"/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1" fontId="0" fillId="0" borderId="0" xfId="0" applyNumberFormat="1"/>
    <xf numFmtId="164" fontId="3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4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21" fontId="3" fillId="0" borderId="8" xfId="0" applyNumberFormat="1" applyFont="1" applyFill="1" applyBorder="1" applyAlignment="1">
      <alignment horizontal="center" vertical="center" wrapText="1"/>
    </xf>
    <xf numFmtId="21" fontId="1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" xfId="0" applyNumberFormat="1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5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zoomScale="75" zoomScaleNormal="75" zoomScaleSheetLayoutView="100" workbookViewId="0">
      <selection activeCell="B29" sqref="B29:G29"/>
    </sheetView>
  </sheetViews>
  <sheetFormatPr defaultRowHeight="12.75" x14ac:dyDescent="0.2"/>
  <cols>
    <col min="2" max="2" width="9.28515625" bestFit="1" customWidth="1"/>
    <col min="3" max="3" width="26.42578125" customWidth="1"/>
    <col min="4" max="4" width="28" customWidth="1"/>
    <col min="5" max="5" width="18.85546875" customWidth="1"/>
    <col min="6" max="6" width="17" customWidth="1"/>
    <col min="7" max="7" width="9.42578125" style="13" bestFit="1" customWidth="1"/>
  </cols>
  <sheetData>
    <row r="1" spans="2:7" ht="46.5" customHeight="1" x14ac:dyDescent="0.3">
      <c r="B1" s="76" t="s">
        <v>49</v>
      </c>
      <c r="C1" s="76"/>
      <c r="D1" s="76"/>
      <c r="E1" s="76"/>
      <c r="F1" s="76"/>
      <c r="G1" s="76"/>
    </row>
    <row r="2" spans="2:7" ht="18" customHeight="1" x14ac:dyDescent="0.25">
      <c r="B2" s="77" t="s">
        <v>133</v>
      </c>
      <c r="C2" s="77"/>
      <c r="D2" s="77"/>
      <c r="E2" s="77"/>
      <c r="F2" s="77"/>
      <c r="G2" s="77"/>
    </row>
    <row r="3" spans="2:7" ht="18" x14ac:dyDescent="0.25">
      <c r="C3" s="17" t="s">
        <v>18</v>
      </c>
      <c r="D3" s="37" t="s">
        <v>33</v>
      </c>
    </row>
    <row r="4" spans="2:7" ht="13.5" thickBot="1" x14ac:dyDescent="0.25"/>
    <row r="5" spans="2:7" ht="24" customHeight="1" thickBot="1" x14ac:dyDescent="0.25">
      <c r="B5" s="78" t="s">
        <v>0</v>
      </c>
      <c r="C5" s="78" t="s">
        <v>1</v>
      </c>
      <c r="D5" s="78" t="s">
        <v>10</v>
      </c>
      <c r="E5" s="78" t="s">
        <v>47</v>
      </c>
      <c r="F5" s="78" t="s">
        <v>17</v>
      </c>
      <c r="G5" s="81" t="s">
        <v>4</v>
      </c>
    </row>
    <row r="6" spans="2:7" ht="13.5" customHeight="1" thickBot="1" x14ac:dyDescent="0.25">
      <c r="B6" s="79"/>
      <c r="C6" s="79"/>
      <c r="D6" s="79"/>
      <c r="E6" s="79"/>
      <c r="F6" s="79"/>
      <c r="G6" s="81"/>
    </row>
    <row r="7" spans="2:7" ht="48.75" customHeight="1" thickBot="1" x14ac:dyDescent="0.25">
      <c r="B7" s="80"/>
      <c r="C7" s="80"/>
      <c r="D7" s="80"/>
      <c r="E7" s="80"/>
      <c r="F7" s="80"/>
      <c r="G7" s="81"/>
    </row>
    <row r="8" spans="2:7" ht="30.75" customHeight="1" thickBot="1" x14ac:dyDescent="0.25">
      <c r="B8" s="53">
        <v>134</v>
      </c>
      <c r="C8" s="39" t="s">
        <v>55</v>
      </c>
      <c r="D8" s="39" t="s">
        <v>50</v>
      </c>
      <c r="E8" s="40">
        <v>3.3171296296296296E-2</v>
      </c>
      <c r="F8" s="38">
        <f t="shared" ref="F8:F19" si="0">E8-$D$21</f>
        <v>1.4421296296296297E-2</v>
      </c>
      <c r="G8" s="11">
        <f>RANK(F8,$F$8:$F$19,1)</f>
        <v>7</v>
      </c>
    </row>
    <row r="9" spans="2:7" s="1" customFormat="1" ht="30.75" customHeight="1" thickBot="1" x14ac:dyDescent="0.25">
      <c r="B9" s="10">
        <v>128</v>
      </c>
      <c r="C9" s="11" t="s">
        <v>134</v>
      </c>
      <c r="D9" s="39" t="s">
        <v>50</v>
      </c>
      <c r="E9" s="40">
        <v>2.9768518518518517E-2</v>
      </c>
      <c r="F9" s="38">
        <f t="shared" si="0"/>
        <v>1.1018518518518518E-2</v>
      </c>
      <c r="G9" s="11">
        <f t="shared" ref="G9:G19" si="1">RANK(F9,$F$8:$F$19,1)</f>
        <v>3</v>
      </c>
    </row>
    <row r="10" spans="2:7" s="1" customFormat="1" ht="33.75" customHeight="1" thickBot="1" x14ac:dyDescent="0.25">
      <c r="B10" s="10">
        <v>124</v>
      </c>
      <c r="C10" s="11" t="s">
        <v>135</v>
      </c>
      <c r="D10" s="39" t="s">
        <v>50</v>
      </c>
      <c r="E10" s="40">
        <v>3.6736111111111108E-2</v>
      </c>
      <c r="F10" s="38">
        <f t="shared" si="0"/>
        <v>1.7986111111111109E-2</v>
      </c>
      <c r="G10" s="11">
        <f t="shared" si="1"/>
        <v>9</v>
      </c>
    </row>
    <row r="11" spans="2:7" s="44" customFormat="1" ht="31.5" customHeight="1" thickBot="1" x14ac:dyDescent="0.25">
      <c r="B11" s="10">
        <v>123</v>
      </c>
      <c r="C11" s="11" t="s">
        <v>136</v>
      </c>
      <c r="D11" s="39" t="s">
        <v>50</v>
      </c>
      <c r="E11" s="40">
        <v>3.6840277777777777E-2</v>
      </c>
      <c r="F11" s="38">
        <f t="shared" si="0"/>
        <v>1.8090277777777778E-2</v>
      </c>
      <c r="G11" s="11">
        <f t="shared" si="1"/>
        <v>10</v>
      </c>
    </row>
    <row r="12" spans="2:7" s="1" customFormat="1" ht="31.5" customHeight="1" thickBot="1" x14ac:dyDescent="0.25">
      <c r="B12" s="10">
        <v>120</v>
      </c>
      <c r="C12" s="11" t="s">
        <v>137</v>
      </c>
      <c r="D12" s="39" t="s">
        <v>50</v>
      </c>
      <c r="E12" s="40">
        <v>3.2187500000000001E-2</v>
      </c>
      <c r="F12" s="38">
        <f t="shared" si="0"/>
        <v>1.3437500000000002E-2</v>
      </c>
      <c r="G12" s="11">
        <f t="shared" si="1"/>
        <v>4</v>
      </c>
    </row>
    <row r="13" spans="2:7" s="1" customFormat="1" ht="31.5" customHeight="1" thickBot="1" x14ac:dyDescent="0.25">
      <c r="B13" s="10">
        <v>118</v>
      </c>
      <c r="C13" s="11" t="s">
        <v>138</v>
      </c>
      <c r="D13" s="39" t="s">
        <v>50</v>
      </c>
      <c r="E13" s="40">
        <v>3.2881944444444443E-2</v>
      </c>
      <c r="F13" s="38">
        <f t="shared" si="0"/>
        <v>1.4131944444444444E-2</v>
      </c>
      <c r="G13" s="11">
        <f t="shared" si="1"/>
        <v>5</v>
      </c>
    </row>
    <row r="14" spans="2:7" s="1" customFormat="1" ht="31.5" customHeight="1" thickBot="1" x14ac:dyDescent="0.25">
      <c r="B14" s="10">
        <v>21</v>
      </c>
      <c r="C14" s="11" t="s">
        <v>57</v>
      </c>
      <c r="D14" s="39" t="s">
        <v>52</v>
      </c>
      <c r="E14" s="40">
        <v>2.8113425925925927E-2</v>
      </c>
      <c r="F14" s="38">
        <f t="shared" si="0"/>
        <v>9.3634259259259278E-3</v>
      </c>
      <c r="G14" s="11">
        <f t="shared" si="1"/>
        <v>1</v>
      </c>
    </row>
    <row r="15" spans="2:7" s="1" customFormat="1" ht="29.25" customHeight="1" thickBot="1" x14ac:dyDescent="0.25">
      <c r="B15" s="10">
        <v>138</v>
      </c>
      <c r="C15" s="11" t="s">
        <v>139</v>
      </c>
      <c r="D15" s="39" t="s">
        <v>52</v>
      </c>
      <c r="E15" s="40">
        <v>3.2951388888888891E-2</v>
      </c>
      <c r="F15" s="38">
        <f t="shared" si="0"/>
        <v>1.4201388888888892E-2</v>
      </c>
      <c r="G15" s="11">
        <f t="shared" si="1"/>
        <v>6</v>
      </c>
    </row>
    <row r="16" spans="2:7" s="1" customFormat="1" ht="25.5" customHeight="1" thickBot="1" x14ac:dyDescent="0.25">
      <c r="B16" s="10">
        <v>141</v>
      </c>
      <c r="C16" s="11" t="s">
        <v>56</v>
      </c>
      <c r="D16" s="39" t="s">
        <v>52</v>
      </c>
      <c r="E16" s="40">
        <v>3.380787037037037E-2</v>
      </c>
      <c r="F16" s="38">
        <f t="shared" si="0"/>
        <v>1.5057870370370371E-2</v>
      </c>
      <c r="G16" s="11">
        <f t="shared" si="1"/>
        <v>8</v>
      </c>
    </row>
    <row r="17" spans="2:8" s="1" customFormat="1" ht="28.5" customHeight="1" thickBot="1" x14ac:dyDescent="0.25">
      <c r="B17" s="10">
        <v>126</v>
      </c>
      <c r="C17" s="11" t="s">
        <v>23</v>
      </c>
      <c r="D17" s="39" t="s">
        <v>52</v>
      </c>
      <c r="E17" s="40">
        <v>2.8923611111111108E-2</v>
      </c>
      <c r="F17" s="38">
        <f t="shared" si="0"/>
        <v>1.0173611111111109E-2</v>
      </c>
      <c r="G17" s="11">
        <f t="shared" si="1"/>
        <v>2</v>
      </c>
    </row>
    <row r="18" spans="2:8" s="1" customFormat="1" ht="28.5" customHeight="1" thickBot="1" x14ac:dyDescent="0.25">
      <c r="B18" s="10">
        <v>245</v>
      </c>
      <c r="C18" s="11" t="s">
        <v>148</v>
      </c>
      <c r="D18" s="11" t="s">
        <v>52</v>
      </c>
      <c r="E18" s="41">
        <v>3.770833333333333E-2</v>
      </c>
      <c r="F18" s="46">
        <f t="shared" si="0"/>
        <v>1.8958333333333331E-2</v>
      </c>
      <c r="G18" s="11">
        <f t="shared" si="1"/>
        <v>11</v>
      </c>
    </row>
    <row r="19" spans="2:8" s="1" customFormat="1" ht="28.5" customHeight="1" thickBot="1" x14ac:dyDescent="0.25">
      <c r="B19" s="10">
        <v>269</v>
      </c>
      <c r="C19" s="11" t="s">
        <v>149</v>
      </c>
      <c r="D19" s="11" t="s">
        <v>52</v>
      </c>
      <c r="E19" s="41">
        <v>3.784722222222222E-2</v>
      </c>
      <c r="F19" s="46">
        <f t="shared" si="0"/>
        <v>1.909722222222222E-2</v>
      </c>
      <c r="G19" s="11">
        <f t="shared" si="1"/>
        <v>12</v>
      </c>
    </row>
    <row r="20" spans="2:8" ht="30.75" customHeight="1" x14ac:dyDescent="0.2">
      <c r="B20" s="19"/>
      <c r="C20" s="20"/>
      <c r="D20" s="20"/>
      <c r="E20" s="42"/>
      <c r="F20" s="43"/>
      <c r="G20" s="20"/>
    </row>
    <row r="21" spans="2:8" s="1" customFormat="1" ht="27" customHeight="1" x14ac:dyDescent="0.2">
      <c r="B21" s="25"/>
      <c r="C21" s="21" t="s">
        <v>48</v>
      </c>
      <c r="D21" s="30">
        <v>1.8749999999999999E-2</v>
      </c>
      <c r="E21" s="24"/>
      <c r="F21" s="24"/>
      <c r="G21" s="21"/>
    </row>
    <row r="22" spans="2:8" x14ac:dyDescent="0.2">
      <c r="D22" s="14"/>
    </row>
    <row r="23" spans="2:8" x14ac:dyDescent="0.2">
      <c r="B23" s="75" t="s">
        <v>45</v>
      </c>
      <c r="C23" s="75"/>
      <c r="D23" s="75"/>
      <c r="E23" s="75"/>
      <c r="F23" s="75"/>
      <c r="G23" s="75"/>
      <c r="H23" s="75"/>
    </row>
    <row r="24" spans="2:8" x14ac:dyDescent="0.2">
      <c r="D24" s="14"/>
    </row>
    <row r="26" spans="2:8" x14ac:dyDescent="0.2">
      <c r="B26" s="75" t="s">
        <v>46</v>
      </c>
      <c r="C26" s="75"/>
      <c r="D26" s="75"/>
      <c r="E26" s="75"/>
      <c r="F26" s="75"/>
      <c r="G26" s="75"/>
    </row>
    <row r="29" spans="2:8" x14ac:dyDescent="0.2">
      <c r="B29" s="75"/>
      <c r="C29" s="75"/>
      <c r="D29" s="75"/>
      <c r="E29" s="75"/>
      <c r="F29" s="75"/>
      <c r="G29" s="75"/>
    </row>
  </sheetData>
  <mergeCells count="11">
    <mergeCell ref="B29:G29"/>
    <mergeCell ref="B1:G1"/>
    <mergeCell ref="B2:G2"/>
    <mergeCell ref="B5:B7"/>
    <mergeCell ref="C5:C7"/>
    <mergeCell ref="D5:D7"/>
    <mergeCell ref="B26:G26"/>
    <mergeCell ref="F5:F7"/>
    <mergeCell ref="G5:G7"/>
    <mergeCell ref="E5:E7"/>
    <mergeCell ref="B23:H23"/>
  </mergeCells>
  <pageMargins left="0.75" right="0.75" top="1" bottom="1" header="0.5" footer="0.5"/>
  <pageSetup paperSize="9" scale="64" orientation="portrait" verticalDpi="0" r:id="rId1"/>
  <headerFooter alignWithMargins="0">
    <oddHeader xml:space="preserve">&amp;C&amp;"Arial Cyr,полужирный"&amp;16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zoomScale="75" zoomScaleNormal="75" zoomScaleSheetLayoutView="100" workbookViewId="0">
      <selection activeCell="B26" sqref="B26:G26"/>
    </sheetView>
  </sheetViews>
  <sheetFormatPr defaultRowHeight="12.75" x14ac:dyDescent="0.2"/>
  <cols>
    <col min="2" max="2" width="9.28515625" bestFit="1" customWidth="1"/>
    <col min="3" max="3" width="26.42578125" customWidth="1"/>
    <col min="4" max="4" width="28" customWidth="1"/>
    <col min="5" max="5" width="16.42578125" customWidth="1"/>
    <col min="6" max="6" width="17" customWidth="1"/>
    <col min="7" max="7" width="9.42578125" style="13" bestFit="1" customWidth="1"/>
  </cols>
  <sheetData>
    <row r="1" spans="2:7" ht="46.5" customHeight="1" x14ac:dyDescent="0.3">
      <c r="B1" s="76" t="str">
        <f>'Ж 10-11'!B1:G1</f>
        <v>Соревнования по лыжным гонкам</v>
      </c>
      <c r="C1" s="76"/>
      <c r="D1" s="76"/>
      <c r="E1" s="76"/>
      <c r="F1" s="76"/>
      <c r="G1" s="76"/>
    </row>
    <row r="2" spans="2:7" ht="18" customHeight="1" x14ac:dyDescent="0.25">
      <c r="B2" s="77" t="s">
        <v>107</v>
      </c>
      <c r="C2" s="77"/>
      <c r="D2" s="77"/>
      <c r="E2" s="77"/>
      <c r="F2" s="77"/>
      <c r="G2" s="77"/>
    </row>
    <row r="3" spans="2:7" ht="18" x14ac:dyDescent="0.25">
      <c r="C3" s="17" t="s">
        <v>19</v>
      </c>
      <c r="D3" s="37" t="s">
        <v>51</v>
      </c>
    </row>
    <row r="4" spans="2:7" ht="13.5" thickBot="1" x14ac:dyDescent="0.25"/>
    <row r="5" spans="2:7" ht="24" customHeight="1" thickBot="1" x14ac:dyDescent="0.25">
      <c r="B5" s="78" t="s">
        <v>0</v>
      </c>
      <c r="C5" s="78" t="s">
        <v>1</v>
      </c>
      <c r="D5" s="78" t="s">
        <v>10</v>
      </c>
      <c r="E5" s="78" t="str">
        <f>'Ж 10-11'!E5:E7</f>
        <v>Время по секундомеру</v>
      </c>
      <c r="F5" s="78" t="s">
        <v>17</v>
      </c>
      <c r="G5" s="81" t="s">
        <v>4</v>
      </c>
    </row>
    <row r="6" spans="2:7" ht="13.5" customHeight="1" thickBot="1" x14ac:dyDescent="0.25">
      <c r="B6" s="79"/>
      <c r="C6" s="79"/>
      <c r="D6" s="79"/>
      <c r="E6" s="79"/>
      <c r="F6" s="79"/>
      <c r="G6" s="81"/>
    </row>
    <row r="7" spans="2:7" ht="48.75" customHeight="1" thickBot="1" x14ac:dyDescent="0.25">
      <c r="B7" s="80"/>
      <c r="C7" s="80"/>
      <c r="D7" s="80"/>
      <c r="E7" s="80"/>
      <c r="F7" s="80"/>
      <c r="G7" s="81"/>
    </row>
    <row r="8" spans="2:7" ht="30.75" customHeight="1" thickBot="1" x14ac:dyDescent="0.25">
      <c r="B8" s="16">
        <v>167</v>
      </c>
      <c r="C8" s="5" t="s">
        <v>43</v>
      </c>
      <c r="D8" s="5" t="s">
        <v>50</v>
      </c>
      <c r="E8" s="7">
        <v>3.4907407407407408E-2</v>
      </c>
      <c r="F8" s="6">
        <f t="shared" ref="F8:F17" si="0">E8-$D$19</f>
        <v>1.4074074074074076E-2</v>
      </c>
      <c r="G8" s="8">
        <f>RANK(F8,$F$8:$F$17,1)</f>
        <v>1</v>
      </c>
    </row>
    <row r="9" spans="2:7" s="1" customFormat="1" ht="30.75" customHeight="1" thickBot="1" x14ac:dyDescent="0.25">
      <c r="B9" s="16">
        <v>165</v>
      </c>
      <c r="C9" s="5" t="s">
        <v>128</v>
      </c>
      <c r="D9" s="5" t="s">
        <v>50</v>
      </c>
      <c r="E9" s="7">
        <v>3.605324074074074E-2</v>
      </c>
      <c r="F9" s="6">
        <f t="shared" si="0"/>
        <v>1.5219907407407408E-2</v>
      </c>
      <c r="G9" s="8">
        <f t="shared" ref="G9:G17" si="1">RANK(F9,$F$8:$F$17,1)</f>
        <v>3</v>
      </c>
    </row>
    <row r="10" spans="2:7" s="1" customFormat="1" ht="27.75" customHeight="1" thickBot="1" x14ac:dyDescent="0.25">
      <c r="B10" s="16">
        <v>163</v>
      </c>
      <c r="C10" s="5" t="s">
        <v>54</v>
      </c>
      <c r="D10" s="5" t="s">
        <v>50</v>
      </c>
      <c r="E10" s="7">
        <v>3.7627314814814815E-2</v>
      </c>
      <c r="F10" s="6">
        <f t="shared" si="0"/>
        <v>1.6793981481481483E-2</v>
      </c>
      <c r="G10" s="8">
        <f t="shared" si="1"/>
        <v>4</v>
      </c>
    </row>
    <row r="11" spans="2:7" s="1" customFormat="1" ht="24.75" customHeight="1" thickBot="1" x14ac:dyDescent="0.25">
      <c r="B11" s="70">
        <v>154</v>
      </c>
      <c r="C11" s="39" t="s">
        <v>129</v>
      </c>
      <c r="D11" s="39" t="s">
        <v>50</v>
      </c>
      <c r="E11" s="40">
        <v>3.771990740740741E-2</v>
      </c>
      <c r="F11" s="38">
        <f t="shared" si="0"/>
        <v>1.6886574074074078E-2</v>
      </c>
      <c r="G11" s="8">
        <f t="shared" si="1"/>
        <v>5</v>
      </c>
    </row>
    <row r="12" spans="2:7" s="1" customFormat="1" ht="24.75" customHeight="1" thickBot="1" x14ac:dyDescent="0.25">
      <c r="B12" s="16">
        <v>144</v>
      </c>
      <c r="C12" s="5" t="s">
        <v>130</v>
      </c>
      <c r="D12" s="5" t="s">
        <v>52</v>
      </c>
      <c r="E12" s="40">
        <v>3.8784722222222227E-2</v>
      </c>
      <c r="F12" s="6">
        <f t="shared" si="0"/>
        <v>1.7951388888888895E-2</v>
      </c>
      <c r="G12" s="8">
        <f t="shared" si="1"/>
        <v>6</v>
      </c>
    </row>
    <row r="13" spans="2:7" s="1" customFormat="1" ht="24.75" customHeight="1" thickBot="1" x14ac:dyDescent="0.25">
      <c r="B13" s="16">
        <v>140</v>
      </c>
      <c r="C13" s="5" t="s">
        <v>131</v>
      </c>
      <c r="D13" s="5" t="s">
        <v>52</v>
      </c>
      <c r="E13" s="40">
        <v>4.1111111111111112E-2</v>
      </c>
      <c r="F13" s="6">
        <f t="shared" si="0"/>
        <v>2.027777777777778E-2</v>
      </c>
      <c r="G13" s="8">
        <f t="shared" si="1"/>
        <v>7</v>
      </c>
    </row>
    <row r="14" spans="2:7" s="1" customFormat="1" ht="24.75" customHeight="1" thickBot="1" x14ac:dyDescent="0.25">
      <c r="B14" s="16">
        <v>139</v>
      </c>
      <c r="C14" s="5" t="s">
        <v>132</v>
      </c>
      <c r="D14" s="5" t="s">
        <v>52</v>
      </c>
      <c r="E14" s="40">
        <v>3.5949074074074071E-2</v>
      </c>
      <c r="F14" s="6">
        <f t="shared" si="0"/>
        <v>1.5115740740740739E-2</v>
      </c>
      <c r="G14" s="8">
        <f t="shared" si="1"/>
        <v>2</v>
      </c>
    </row>
    <row r="15" spans="2:7" s="1" customFormat="1" ht="24.75" customHeight="1" thickBot="1" x14ac:dyDescent="0.25">
      <c r="B15" s="16">
        <v>137</v>
      </c>
      <c r="C15" s="5" t="s">
        <v>53</v>
      </c>
      <c r="D15" s="5" t="s">
        <v>52</v>
      </c>
      <c r="E15" s="40">
        <v>4.3692129629629629E-2</v>
      </c>
      <c r="F15" s="6">
        <f t="shared" si="0"/>
        <v>2.2858796296296297E-2</v>
      </c>
      <c r="G15" s="8">
        <f t="shared" si="1"/>
        <v>9</v>
      </c>
    </row>
    <row r="16" spans="2:7" s="1" customFormat="1" ht="24.75" customHeight="1" thickBot="1" x14ac:dyDescent="0.25">
      <c r="B16" s="16">
        <v>136</v>
      </c>
      <c r="C16" s="5" t="s">
        <v>58</v>
      </c>
      <c r="D16" s="5" t="s">
        <v>52</v>
      </c>
      <c r="E16" s="40">
        <v>4.2037037037037039E-2</v>
      </c>
      <c r="F16" s="6">
        <f t="shared" si="0"/>
        <v>2.1203703703703707E-2</v>
      </c>
      <c r="G16" s="8">
        <f t="shared" si="1"/>
        <v>8</v>
      </c>
    </row>
    <row r="17" spans="2:8" s="1" customFormat="1" ht="24.75" customHeight="1" thickBot="1" x14ac:dyDescent="0.25">
      <c r="B17" s="54">
        <v>192</v>
      </c>
      <c r="C17" s="8" t="s">
        <v>154</v>
      </c>
      <c r="D17" s="8" t="s">
        <v>52</v>
      </c>
      <c r="E17" s="41">
        <v>4.7905092592592589E-2</v>
      </c>
      <c r="F17" s="9">
        <f t="shared" si="0"/>
        <v>2.7071759259259257E-2</v>
      </c>
      <c r="G17" s="8">
        <f t="shared" si="1"/>
        <v>10</v>
      </c>
    </row>
    <row r="18" spans="2:8" s="1" customFormat="1" ht="27.75" customHeight="1" x14ac:dyDescent="0.2">
      <c r="B18" s="25"/>
      <c r="C18" s="21"/>
      <c r="D18" s="21"/>
      <c r="E18" s="42"/>
      <c r="F18" s="26"/>
      <c r="G18" s="21"/>
    </row>
    <row r="19" spans="2:8" ht="21" customHeight="1" x14ac:dyDescent="0.2">
      <c r="B19" s="19"/>
      <c r="C19" s="20" t="s">
        <v>48</v>
      </c>
      <c r="D19" s="30">
        <v>2.0833333333333332E-2</v>
      </c>
      <c r="E19" s="24"/>
      <c r="F19" s="24"/>
      <c r="G19" s="21"/>
    </row>
    <row r="20" spans="2:8" x14ac:dyDescent="0.2">
      <c r="B20" s="75" t="str">
        <f>'Ж 10-11'!B23:H23</f>
        <v>Главный судья                                                                                   А.Г. Клюева</v>
      </c>
      <c r="C20" s="75"/>
      <c r="D20" s="75"/>
      <c r="E20" s="75"/>
      <c r="F20" s="75"/>
      <c r="G20" s="75"/>
      <c r="H20" s="75"/>
    </row>
    <row r="21" spans="2:8" x14ac:dyDescent="0.2">
      <c r="D21" s="14"/>
    </row>
    <row r="23" spans="2:8" x14ac:dyDescent="0.2">
      <c r="B23" s="75" t="str">
        <f>'Ж 10-11'!B26:G26</f>
        <v>Главный секретарь                                                                           О.В. Фомина</v>
      </c>
      <c r="C23" s="75"/>
      <c r="D23" s="75"/>
      <c r="E23" s="75"/>
      <c r="F23" s="75"/>
      <c r="G23" s="75"/>
    </row>
    <row r="26" spans="2:8" x14ac:dyDescent="0.2">
      <c r="B26" s="75"/>
      <c r="C26" s="75"/>
      <c r="D26" s="75"/>
      <c r="E26" s="75"/>
      <c r="F26" s="75"/>
      <c r="G26" s="75"/>
    </row>
  </sheetData>
  <mergeCells count="11">
    <mergeCell ref="B1:G1"/>
    <mergeCell ref="B2:G2"/>
    <mergeCell ref="B5:B7"/>
    <mergeCell ref="E5:E7"/>
    <mergeCell ref="C5:C7"/>
    <mergeCell ref="B26:G26"/>
    <mergeCell ref="B23:G23"/>
    <mergeCell ref="F5:F7"/>
    <mergeCell ref="G5:G7"/>
    <mergeCell ref="D5:D7"/>
    <mergeCell ref="B20:H20"/>
  </mergeCells>
  <pageMargins left="0.75" right="0.75" top="1" bottom="1" header="0.5" footer="0.5"/>
  <pageSetup paperSize="9" scale="64" orientation="portrait" verticalDpi="0" r:id="rId1"/>
  <headerFooter alignWithMargins="0">
    <oddHeader xml:space="preserve">&amp;C&amp;"Arial Cyr,полужирный"&amp;16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zoomScale="75" zoomScaleNormal="75" zoomScaleSheetLayoutView="100" workbookViewId="0">
      <selection activeCell="D10" sqref="D10"/>
    </sheetView>
  </sheetViews>
  <sheetFormatPr defaultRowHeight="12.75" x14ac:dyDescent="0.2"/>
  <cols>
    <col min="2" max="2" width="9.28515625" bestFit="1" customWidth="1"/>
    <col min="3" max="3" width="26.42578125" customWidth="1"/>
    <col min="4" max="4" width="28" customWidth="1"/>
    <col min="5" max="5" width="17.140625" customWidth="1"/>
    <col min="6" max="6" width="17" customWidth="1"/>
    <col min="7" max="7" width="9.42578125" style="13" bestFit="1" customWidth="1"/>
  </cols>
  <sheetData>
    <row r="1" spans="2:8" ht="46.5" customHeight="1" x14ac:dyDescent="0.3">
      <c r="B1" s="76" t="str">
        <f>'Ж 10-11'!B1:G1</f>
        <v>Соревнования по лыжным гонкам</v>
      </c>
      <c r="C1" s="76"/>
      <c r="D1" s="76"/>
      <c r="E1" s="76"/>
      <c r="F1" s="76"/>
      <c r="G1" s="76"/>
    </row>
    <row r="2" spans="2:8" ht="18" customHeight="1" x14ac:dyDescent="0.25">
      <c r="B2" s="77" t="s">
        <v>107</v>
      </c>
      <c r="C2" s="77"/>
      <c r="D2" s="77"/>
      <c r="E2" s="77"/>
      <c r="F2" s="77"/>
      <c r="G2" s="77"/>
    </row>
    <row r="3" spans="2:8" ht="18" x14ac:dyDescent="0.25">
      <c r="C3" s="17" t="s">
        <v>20</v>
      </c>
      <c r="D3" s="37" t="s">
        <v>33</v>
      </c>
    </row>
    <row r="4" spans="2:8" ht="13.5" thickBot="1" x14ac:dyDescent="0.25"/>
    <row r="5" spans="2:8" ht="24" customHeight="1" thickBot="1" x14ac:dyDescent="0.25">
      <c r="B5" s="78" t="s">
        <v>0</v>
      </c>
      <c r="C5" s="78" t="s">
        <v>1</v>
      </c>
      <c r="D5" s="78" t="s">
        <v>10</v>
      </c>
      <c r="E5" s="78" t="s">
        <v>47</v>
      </c>
      <c r="F5" s="78" t="s">
        <v>17</v>
      </c>
      <c r="G5" s="81" t="s">
        <v>4</v>
      </c>
      <c r="H5" s="82"/>
    </row>
    <row r="6" spans="2:8" ht="13.5" customHeight="1" thickBot="1" x14ac:dyDescent="0.25">
      <c r="B6" s="79"/>
      <c r="C6" s="79"/>
      <c r="D6" s="79"/>
      <c r="E6" s="79"/>
      <c r="F6" s="79"/>
      <c r="G6" s="81"/>
      <c r="H6" s="82"/>
    </row>
    <row r="7" spans="2:8" ht="48.75" customHeight="1" thickBot="1" x14ac:dyDescent="0.25">
      <c r="B7" s="80"/>
      <c r="C7" s="80"/>
      <c r="D7" s="80"/>
      <c r="E7" s="80"/>
      <c r="F7" s="80"/>
      <c r="G7" s="81"/>
      <c r="H7" s="82"/>
    </row>
    <row r="8" spans="2:8" ht="30.75" customHeight="1" thickBot="1" x14ac:dyDescent="0.25">
      <c r="B8" s="36">
        <v>185</v>
      </c>
      <c r="C8" s="8" t="s">
        <v>122</v>
      </c>
      <c r="D8" s="5" t="s">
        <v>50</v>
      </c>
      <c r="E8" s="40">
        <v>2.6435185185185187E-2</v>
      </c>
      <c r="F8" s="6">
        <f t="shared" ref="F8:F15" si="0">E8-$D$17</f>
        <v>1.3240740740740742E-2</v>
      </c>
      <c r="G8" s="8">
        <f>RANK(F8,$F$8:$F$15,1)</f>
        <v>4</v>
      </c>
    </row>
    <row r="9" spans="2:8" s="1" customFormat="1" ht="30.75" customHeight="1" thickBot="1" x14ac:dyDescent="0.25">
      <c r="B9" s="36">
        <v>183</v>
      </c>
      <c r="C9" s="8" t="s">
        <v>123</v>
      </c>
      <c r="D9" s="5" t="s">
        <v>50</v>
      </c>
      <c r="E9" s="40">
        <v>2.0891203703703703E-2</v>
      </c>
      <c r="F9" s="6">
        <f t="shared" si="0"/>
        <v>7.6967592592592591E-3</v>
      </c>
      <c r="G9" s="8">
        <f t="shared" ref="G9:G15" si="1">RANK(F9,$F$8:$F$15,1)</f>
        <v>1</v>
      </c>
    </row>
    <row r="10" spans="2:8" s="1" customFormat="1" ht="27.75" customHeight="1" thickBot="1" x14ac:dyDescent="0.25">
      <c r="B10" s="36">
        <v>182</v>
      </c>
      <c r="C10" s="8" t="s">
        <v>59</v>
      </c>
      <c r="D10" s="5" t="s">
        <v>50</v>
      </c>
      <c r="E10" s="40">
        <v>2.6504629629629628E-2</v>
      </c>
      <c r="F10" s="6">
        <f t="shared" si="0"/>
        <v>1.3310185185185184E-2</v>
      </c>
      <c r="G10" s="8">
        <f t="shared" si="1"/>
        <v>5</v>
      </c>
    </row>
    <row r="11" spans="2:8" s="1" customFormat="1" ht="28.5" customHeight="1" thickBot="1" x14ac:dyDescent="0.25">
      <c r="B11" s="10">
        <v>181</v>
      </c>
      <c r="C11" s="11" t="s">
        <v>124</v>
      </c>
      <c r="D11" s="39" t="s">
        <v>50</v>
      </c>
      <c r="E11" s="40">
        <v>2.3622685185185188E-2</v>
      </c>
      <c r="F11" s="38">
        <f t="shared" si="0"/>
        <v>1.0428240740740743E-2</v>
      </c>
      <c r="G11" s="11">
        <f t="shared" si="1"/>
        <v>2</v>
      </c>
    </row>
    <row r="12" spans="2:8" ht="33" customHeight="1" thickBot="1" x14ac:dyDescent="0.25">
      <c r="B12" s="36">
        <v>178</v>
      </c>
      <c r="C12" s="8" t="s">
        <v>125</v>
      </c>
      <c r="D12" s="5" t="s">
        <v>52</v>
      </c>
      <c r="E12" s="35">
        <v>2.568287037037037E-2</v>
      </c>
      <c r="F12" s="6">
        <f t="shared" si="0"/>
        <v>1.2488425925925925E-2</v>
      </c>
      <c r="G12" s="8">
        <f t="shared" si="1"/>
        <v>3</v>
      </c>
      <c r="H12" s="31">
        <v>6.2499999999999995E-3</v>
      </c>
    </row>
    <row r="13" spans="2:8" ht="30.75" customHeight="1" thickBot="1" x14ac:dyDescent="0.25">
      <c r="B13" s="36">
        <v>176</v>
      </c>
      <c r="C13" s="8" t="s">
        <v>147</v>
      </c>
      <c r="D13" s="5" t="s">
        <v>52</v>
      </c>
      <c r="E13" s="51">
        <v>2.9363425925925921E-2</v>
      </c>
      <c r="F13" s="6">
        <f t="shared" si="0"/>
        <v>1.6168981481481479E-2</v>
      </c>
      <c r="G13" s="8">
        <f t="shared" si="1"/>
        <v>6</v>
      </c>
    </row>
    <row r="14" spans="2:8" ht="30.75" customHeight="1" thickBot="1" x14ac:dyDescent="0.25">
      <c r="B14" s="11">
        <v>173</v>
      </c>
      <c r="C14" s="11" t="s">
        <v>126</v>
      </c>
      <c r="D14" s="39" t="s">
        <v>52</v>
      </c>
      <c r="E14" s="51">
        <v>2.9664351851851855E-2</v>
      </c>
      <c r="F14" s="38">
        <f t="shared" si="0"/>
        <v>1.6469907407407412E-2</v>
      </c>
      <c r="G14" s="8">
        <f t="shared" si="1"/>
        <v>7</v>
      </c>
    </row>
    <row r="15" spans="2:8" ht="30.75" customHeight="1" thickBot="1" x14ac:dyDescent="0.25">
      <c r="B15" s="10">
        <v>171</v>
      </c>
      <c r="C15" s="11" t="s">
        <v>127</v>
      </c>
      <c r="D15" s="39" t="s">
        <v>52</v>
      </c>
      <c r="E15" s="51">
        <v>2.9768518518518517E-2</v>
      </c>
      <c r="F15" s="38">
        <f t="shared" si="0"/>
        <v>1.6574074074074074E-2</v>
      </c>
      <c r="G15" s="8">
        <f t="shared" si="1"/>
        <v>8</v>
      </c>
    </row>
    <row r="16" spans="2:8" ht="30.75" customHeight="1" x14ac:dyDescent="0.2">
      <c r="B16" s="19"/>
      <c r="C16" s="20"/>
      <c r="D16" s="20"/>
      <c r="E16" s="1"/>
      <c r="F16" s="22"/>
      <c r="G16" s="22"/>
    </row>
    <row r="17" spans="2:8" ht="30.75" customHeight="1" x14ac:dyDescent="0.2">
      <c r="B17" s="19"/>
      <c r="C17" s="20" t="s">
        <v>48</v>
      </c>
      <c r="D17" s="50">
        <v>1.3194444444444444E-2</v>
      </c>
      <c r="E17" s="1"/>
      <c r="F17" s="22"/>
      <c r="G17" s="22"/>
    </row>
    <row r="18" spans="2:8" x14ac:dyDescent="0.2">
      <c r="B18" s="19"/>
      <c r="C18" s="20"/>
      <c r="D18" s="14"/>
    </row>
    <row r="19" spans="2:8" x14ac:dyDescent="0.2">
      <c r="B19" s="75" t="str">
        <f>'Ж 10-11'!B23:H23</f>
        <v>Главный судья                                                                                   А.Г. Клюева</v>
      </c>
      <c r="C19" s="75"/>
      <c r="D19" s="75"/>
      <c r="E19" s="75"/>
      <c r="F19" s="75"/>
      <c r="G19" s="75"/>
      <c r="H19" s="75"/>
    </row>
    <row r="20" spans="2:8" x14ac:dyDescent="0.2">
      <c r="D20" s="14"/>
    </row>
    <row r="22" spans="2:8" x14ac:dyDescent="0.2">
      <c r="B22" s="75" t="str">
        <f>'Ж 10-11'!B26:G26</f>
        <v>Главный секретарь                                                                           О.В. Фомина</v>
      </c>
      <c r="C22" s="75"/>
      <c r="D22" s="75"/>
      <c r="E22" s="75"/>
      <c r="F22" s="75"/>
      <c r="G22" s="75"/>
    </row>
    <row r="25" spans="2:8" x14ac:dyDescent="0.2">
      <c r="B25" s="75"/>
      <c r="C25" s="75"/>
      <c r="D25" s="75"/>
      <c r="E25" s="75"/>
      <c r="F25" s="75"/>
      <c r="G25" s="75"/>
    </row>
  </sheetData>
  <mergeCells count="12">
    <mergeCell ref="B1:G1"/>
    <mergeCell ref="B2:G2"/>
    <mergeCell ref="B5:B7"/>
    <mergeCell ref="C5:C7"/>
    <mergeCell ref="D5:D7"/>
    <mergeCell ref="B25:G25"/>
    <mergeCell ref="H5:H7"/>
    <mergeCell ref="B19:H19"/>
    <mergeCell ref="B22:G22"/>
    <mergeCell ref="F5:F7"/>
    <mergeCell ref="G5:G7"/>
    <mergeCell ref="E5:E7"/>
  </mergeCells>
  <pageMargins left="0.75" right="0.75" top="1" bottom="1" header="0.5" footer="0.5"/>
  <pageSetup paperSize="9" scale="64" orientation="portrait" verticalDpi="0" r:id="rId1"/>
  <headerFooter alignWithMargins="0">
    <oddHeader xml:space="preserve">&amp;C&amp;"Arial Cyr,полужирный"&amp;16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zoomScale="75" zoomScaleNormal="75" zoomScaleSheetLayoutView="100" workbookViewId="0">
      <selection activeCell="D12" sqref="D12"/>
    </sheetView>
  </sheetViews>
  <sheetFormatPr defaultRowHeight="12.75" x14ac:dyDescent="0.2"/>
  <cols>
    <col min="2" max="2" width="9.28515625" bestFit="1" customWidth="1"/>
    <col min="3" max="3" width="26.42578125" customWidth="1"/>
    <col min="4" max="4" width="28" customWidth="1"/>
    <col min="5" max="5" width="12.5703125" customWidth="1"/>
    <col min="6" max="6" width="17" customWidth="1"/>
    <col min="7" max="7" width="9.42578125" style="13" bestFit="1" customWidth="1"/>
  </cols>
  <sheetData>
    <row r="1" spans="2:7" ht="46.5" customHeight="1" x14ac:dyDescent="0.3">
      <c r="B1" s="76" t="str">
        <f>'Ж 10-11'!B1:G1</f>
        <v>Соревнования по лыжным гонкам</v>
      </c>
      <c r="C1" s="76"/>
      <c r="D1" s="76"/>
      <c r="E1" s="76"/>
      <c r="F1" s="76"/>
      <c r="G1" s="76"/>
    </row>
    <row r="2" spans="2:7" ht="18" customHeight="1" x14ac:dyDescent="0.25">
      <c r="B2" s="77" t="s">
        <v>116</v>
      </c>
      <c r="C2" s="77"/>
      <c r="D2" s="77"/>
      <c r="E2" s="77"/>
      <c r="F2" s="77"/>
      <c r="G2" s="77"/>
    </row>
    <row r="3" spans="2:7" ht="18" x14ac:dyDescent="0.25">
      <c r="C3" s="17" t="s">
        <v>21</v>
      </c>
      <c r="D3" s="37" t="s">
        <v>51</v>
      </c>
    </row>
    <row r="4" spans="2:7" ht="13.5" thickBot="1" x14ac:dyDescent="0.25"/>
    <row r="5" spans="2:7" ht="24" customHeight="1" thickBot="1" x14ac:dyDescent="0.25">
      <c r="B5" s="78" t="s">
        <v>0</v>
      </c>
      <c r="C5" s="78" t="s">
        <v>1</v>
      </c>
      <c r="D5" s="78" t="s">
        <v>10</v>
      </c>
      <c r="E5" s="78" t="str">
        <f>'Ж 8-9'!E5:E7</f>
        <v>Время по секундомеру</v>
      </c>
      <c r="F5" s="78" t="s">
        <v>17</v>
      </c>
      <c r="G5" s="81" t="s">
        <v>4</v>
      </c>
    </row>
    <row r="6" spans="2:7" ht="13.5" customHeight="1" thickBot="1" x14ac:dyDescent="0.25">
      <c r="B6" s="79"/>
      <c r="C6" s="79"/>
      <c r="D6" s="79"/>
      <c r="E6" s="79"/>
      <c r="F6" s="79"/>
      <c r="G6" s="81"/>
    </row>
    <row r="7" spans="2:7" ht="48.75" customHeight="1" thickBot="1" x14ac:dyDescent="0.25">
      <c r="B7" s="80"/>
      <c r="C7" s="80"/>
      <c r="D7" s="80"/>
      <c r="E7" s="80"/>
      <c r="F7" s="80"/>
      <c r="G7" s="81"/>
    </row>
    <row r="8" spans="2:7" ht="30.75" customHeight="1" thickBot="1" x14ac:dyDescent="0.25">
      <c r="B8" s="10">
        <v>97</v>
      </c>
      <c r="C8" s="11" t="s">
        <v>38</v>
      </c>
      <c r="D8" s="5" t="s">
        <v>50</v>
      </c>
      <c r="E8" s="40">
        <v>3.1782407407407405E-2</v>
      </c>
      <c r="F8" s="6">
        <f t="shared" ref="F8:F20" si="0">E8-$D$22</f>
        <v>1.5810185185185181E-2</v>
      </c>
      <c r="G8" s="8">
        <f>RANK(F8,$F$8:$F$20,1)</f>
        <v>2</v>
      </c>
    </row>
    <row r="9" spans="2:7" s="1" customFormat="1" ht="30.75" customHeight="1" thickBot="1" x14ac:dyDescent="0.25">
      <c r="B9" s="10">
        <v>98</v>
      </c>
      <c r="C9" s="11" t="s">
        <v>117</v>
      </c>
      <c r="D9" s="5" t="s">
        <v>50</v>
      </c>
      <c r="E9" s="40">
        <v>2.6712962962962966E-2</v>
      </c>
      <c r="F9" s="6">
        <f t="shared" si="0"/>
        <v>1.0740740740740742E-2</v>
      </c>
      <c r="G9" s="8">
        <f t="shared" ref="G9:G20" si="1">RANK(F9,$F$8:$F$20,1)</f>
        <v>1</v>
      </c>
    </row>
    <row r="10" spans="2:7" s="1" customFormat="1" ht="30.75" customHeight="1" thickBot="1" x14ac:dyDescent="0.25">
      <c r="B10" s="10">
        <v>99</v>
      </c>
      <c r="C10" s="11" t="s">
        <v>118</v>
      </c>
      <c r="D10" s="5" t="s">
        <v>50</v>
      </c>
      <c r="E10" s="40">
        <v>3.7893518518518521E-2</v>
      </c>
      <c r="F10" s="6">
        <f t="shared" si="0"/>
        <v>2.1921296296296296E-2</v>
      </c>
      <c r="G10" s="8">
        <f t="shared" si="1"/>
        <v>9</v>
      </c>
    </row>
    <row r="11" spans="2:7" s="1" customFormat="1" ht="27.75" customHeight="1" thickBot="1" x14ac:dyDescent="0.25">
      <c r="B11" s="10">
        <v>199</v>
      </c>
      <c r="C11" s="11" t="s">
        <v>119</v>
      </c>
      <c r="D11" s="5" t="s">
        <v>50</v>
      </c>
      <c r="E11" s="40">
        <v>3.2939814814814811E-2</v>
      </c>
      <c r="F11" s="6">
        <f t="shared" si="0"/>
        <v>1.6967592592592586E-2</v>
      </c>
      <c r="G11" s="8">
        <f t="shared" si="1"/>
        <v>3</v>
      </c>
    </row>
    <row r="12" spans="2:7" s="1" customFormat="1" ht="25.5" customHeight="1" thickBot="1" x14ac:dyDescent="0.25">
      <c r="B12" s="10">
        <v>195</v>
      </c>
      <c r="C12" s="11" t="s">
        <v>120</v>
      </c>
      <c r="D12" s="39" t="s">
        <v>52</v>
      </c>
      <c r="E12" s="40">
        <v>3.5763888888888887E-2</v>
      </c>
      <c r="F12" s="38">
        <f t="shared" si="0"/>
        <v>1.9791666666666662E-2</v>
      </c>
      <c r="G12" s="8">
        <f t="shared" si="1"/>
        <v>6</v>
      </c>
    </row>
    <row r="13" spans="2:7" s="1" customFormat="1" ht="25.5" customHeight="1" thickBot="1" x14ac:dyDescent="0.25">
      <c r="B13" s="10">
        <v>192</v>
      </c>
      <c r="C13" s="11" t="s">
        <v>24</v>
      </c>
      <c r="D13" s="39" t="s">
        <v>52</v>
      </c>
      <c r="E13" s="40">
        <v>3.5590277777777776E-2</v>
      </c>
      <c r="F13" s="38">
        <f t="shared" si="0"/>
        <v>1.9618055555555552E-2</v>
      </c>
      <c r="G13" s="8">
        <f t="shared" si="1"/>
        <v>4</v>
      </c>
    </row>
    <row r="14" spans="2:7" s="1" customFormat="1" ht="25.5" customHeight="1" thickBot="1" x14ac:dyDescent="0.25">
      <c r="B14" s="10">
        <v>190</v>
      </c>
      <c r="C14" s="11" t="s">
        <v>152</v>
      </c>
      <c r="D14" s="39" t="s">
        <v>52</v>
      </c>
      <c r="E14" s="40">
        <v>3.8425925925925926E-2</v>
      </c>
      <c r="F14" s="38">
        <f t="shared" si="0"/>
        <v>2.2453703703703701E-2</v>
      </c>
      <c r="G14" s="8">
        <f t="shared" si="1"/>
        <v>12</v>
      </c>
    </row>
    <row r="15" spans="2:7" s="1" customFormat="1" ht="25.5" customHeight="1" thickBot="1" x14ac:dyDescent="0.25">
      <c r="B15" s="10">
        <v>189</v>
      </c>
      <c r="C15" s="11" t="s">
        <v>62</v>
      </c>
      <c r="D15" s="39" t="s">
        <v>52</v>
      </c>
      <c r="E15" s="40">
        <v>3.7083333333333336E-2</v>
      </c>
      <c r="F15" s="38">
        <f t="shared" si="0"/>
        <v>2.1111111111111112E-2</v>
      </c>
      <c r="G15" s="8">
        <f t="shared" si="1"/>
        <v>7</v>
      </c>
    </row>
    <row r="16" spans="2:7" s="1" customFormat="1" ht="25.5" customHeight="1" thickBot="1" x14ac:dyDescent="0.25">
      <c r="B16" s="10">
        <v>188</v>
      </c>
      <c r="C16" s="11" t="s">
        <v>76</v>
      </c>
      <c r="D16" s="39" t="s">
        <v>52</v>
      </c>
      <c r="E16" s="40">
        <v>3.7766203703703705E-2</v>
      </c>
      <c r="F16" s="38">
        <f t="shared" si="0"/>
        <v>2.179398148148148E-2</v>
      </c>
      <c r="G16" s="8">
        <f t="shared" si="1"/>
        <v>8</v>
      </c>
    </row>
    <row r="17" spans="2:8" s="1" customFormat="1" ht="32.25" customHeight="1" thickBot="1" x14ac:dyDescent="0.25">
      <c r="B17" s="10">
        <v>186</v>
      </c>
      <c r="C17" s="11" t="s">
        <v>121</v>
      </c>
      <c r="D17" s="39" t="s">
        <v>52</v>
      </c>
      <c r="E17" s="40">
        <v>3.5636574074074077E-2</v>
      </c>
      <c r="F17" s="38">
        <f t="shared" si="0"/>
        <v>1.9664351851851853E-2</v>
      </c>
      <c r="G17" s="8">
        <f t="shared" si="1"/>
        <v>5</v>
      </c>
    </row>
    <row r="18" spans="2:8" s="1" customFormat="1" ht="32.25" customHeight="1" thickBot="1" x14ac:dyDescent="0.25">
      <c r="B18" s="10">
        <v>165</v>
      </c>
      <c r="C18" s="11" t="s">
        <v>150</v>
      </c>
      <c r="D18" s="39" t="s">
        <v>52</v>
      </c>
      <c r="E18" s="40">
        <v>3.8206018518518521E-2</v>
      </c>
      <c r="F18" s="38">
        <f t="shared" si="0"/>
        <v>2.2233796296296297E-2</v>
      </c>
      <c r="G18" s="8">
        <f t="shared" si="1"/>
        <v>10</v>
      </c>
    </row>
    <row r="19" spans="2:8" s="1" customFormat="1" ht="32.25" customHeight="1" thickBot="1" x14ac:dyDescent="0.25">
      <c r="B19" s="10">
        <v>262</v>
      </c>
      <c r="C19" s="11" t="s">
        <v>151</v>
      </c>
      <c r="D19" s="39" t="s">
        <v>52</v>
      </c>
      <c r="E19" s="40">
        <v>3.8217592592592588E-2</v>
      </c>
      <c r="F19" s="38">
        <f t="shared" si="0"/>
        <v>2.2245370370370363E-2</v>
      </c>
      <c r="G19" s="8">
        <f t="shared" si="1"/>
        <v>11</v>
      </c>
    </row>
    <row r="20" spans="2:8" ht="30.75" customHeight="1" thickBot="1" x14ac:dyDescent="0.25">
      <c r="B20" s="10">
        <v>22</v>
      </c>
      <c r="C20" s="11" t="s">
        <v>153</v>
      </c>
      <c r="D20" s="39" t="s">
        <v>52</v>
      </c>
      <c r="E20" s="40">
        <v>3.8657407407407404E-2</v>
      </c>
      <c r="F20" s="38">
        <f t="shared" si="0"/>
        <v>2.268518518518518E-2</v>
      </c>
      <c r="G20" s="8">
        <f t="shared" si="1"/>
        <v>13</v>
      </c>
    </row>
    <row r="21" spans="2:8" ht="29.25" customHeight="1" x14ac:dyDescent="0.2">
      <c r="B21" s="19"/>
      <c r="C21" s="20"/>
      <c r="D21" s="21"/>
      <c r="E21" s="24"/>
      <c r="F21" s="26"/>
      <c r="G21" s="21"/>
    </row>
    <row r="22" spans="2:8" ht="30.75" customHeight="1" x14ac:dyDescent="0.2">
      <c r="B22" s="19"/>
      <c r="C22" s="20" t="s">
        <v>48</v>
      </c>
      <c r="D22" s="30">
        <v>1.5972222222222224E-2</v>
      </c>
      <c r="E22" s="24"/>
      <c r="F22" s="24"/>
      <c r="G22" s="21"/>
    </row>
    <row r="23" spans="2:8" x14ac:dyDescent="0.2">
      <c r="B23" s="75" t="str">
        <f>'Ж 8-9'!B19:H19</f>
        <v>Главный судья                                                                                   А.Г. Клюева</v>
      </c>
      <c r="C23" s="75"/>
      <c r="D23" s="75"/>
      <c r="E23" s="75"/>
      <c r="F23" s="75"/>
      <c r="G23" s="75"/>
      <c r="H23" s="75"/>
    </row>
    <row r="24" spans="2:8" x14ac:dyDescent="0.2">
      <c r="D24" s="14"/>
    </row>
    <row r="26" spans="2:8" x14ac:dyDescent="0.2">
      <c r="B26" s="75" t="str">
        <f>'Ж 8-9'!B22:G22</f>
        <v>Главный секретарь                                                                           О.В. Фомина</v>
      </c>
      <c r="C26" s="75"/>
      <c r="D26" s="75"/>
      <c r="E26" s="75"/>
      <c r="F26" s="75"/>
      <c r="G26" s="75"/>
    </row>
    <row r="29" spans="2:8" x14ac:dyDescent="0.2">
      <c r="B29" s="75">
        <f>'Ж 8-9'!B25:G25</f>
        <v>0</v>
      </c>
      <c r="C29" s="75"/>
      <c r="D29" s="75"/>
      <c r="E29" s="75"/>
      <c r="F29" s="75"/>
      <c r="G29" s="75"/>
    </row>
  </sheetData>
  <mergeCells count="11">
    <mergeCell ref="B1:G1"/>
    <mergeCell ref="B2:G2"/>
    <mergeCell ref="B5:B7"/>
    <mergeCell ref="E5:E7"/>
    <mergeCell ref="C5:C7"/>
    <mergeCell ref="B29:G29"/>
    <mergeCell ref="B26:G26"/>
    <mergeCell ref="F5:F7"/>
    <mergeCell ref="G5:G7"/>
    <mergeCell ref="D5:D7"/>
    <mergeCell ref="B23:H23"/>
  </mergeCells>
  <pageMargins left="0.75" right="0.75" top="1" bottom="1" header="0.5" footer="0.5"/>
  <pageSetup paperSize="9" scale="64" orientation="portrait" verticalDpi="0" r:id="rId1"/>
  <headerFooter alignWithMargins="0">
    <oddHeader xml:space="preserve">&amp;C&amp;"Arial Cyr,полужирный"&amp;16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zoomScale="75" zoomScaleNormal="75" zoomScaleSheetLayoutView="100" workbookViewId="0">
      <selection activeCell="D13" sqref="D13"/>
    </sheetView>
  </sheetViews>
  <sheetFormatPr defaultRowHeight="12.75" x14ac:dyDescent="0.2"/>
  <cols>
    <col min="2" max="2" width="9.28515625" style="49" bestFit="1" customWidth="1"/>
    <col min="3" max="3" width="26.42578125" customWidth="1"/>
    <col min="4" max="4" width="28" customWidth="1"/>
    <col min="5" max="5" width="6.140625" style="15" hidden="1" customWidth="1"/>
    <col min="6" max="6" width="5.28515625" style="15" hidden="1" customWidth="1"/>
    <col min="7" max="7" width="5" style="15" hidden="1" customWidth="1"/>
    <col min="8" max="8" width="5.140625" style="15" hidden="1" customWidth="1"/>
    <col min="9" max="9" width="4.42578125" style="15" hidden="1" customWidth="1"/>
    <col min="10" max="10" width="4.7109375" style="15" hidden="1" customWidth="1"/>
    <col min="11" max="11" width="6.85546875" hidden="1" customWidth="1"/>
    <col min="12" max="12" width="9.7109375" style="2" hidden="1" customWidth="1"/>
    <col min="13" max="14" width="9.85546875" style="2" hidden="1" customWidth="1"/>
    <col min="15" max="15" width="12.5703125" hidden="1" customWidth="1"/>
    <col min="16" max="16" width="12.5703125" customWidth="1"/>
    <col min="17" max="17" width="17" customWidth="1"/>
    <col min="18" max="18" width="9.42578125" style="13" bestFit="1" customWidth="1"/>
  </cols>
  <sheetData>
    <row r="1" spans="2:18" ht="46.5" customHeight="1" x14ac:dyDescent="0.3">
      <c r="B1" s="76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8" ht="18" customHeight="1" x14ac:dyDescent="0.25">
      <c r="B2" s="77" t="s">
        <v>107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8" ht="18" x14ac:dyDescent="0.25">
      <c r="C3" s="17" t="s">
        <v>111</v>
      </c>
      <c r="D3" s="92" t="s">
        <v>33</v>
      </c>
      <c r="E3" s="92"/>
      <c r="F3" s="92"/>
      <c r="G3" s="92"/>
      <c r="H3" s="92"/>
      <c r="I3" s="92"/>
      <c r="J3" s="93"/>
      <c r="K3" s="93"/>
      <c r="L3" s="3"/>
    </row>
    <row r="4" spans="2:18" ht="13.5" thickBot="1" x14ac:dyDescent="0.25"/>
    <row r="5" spans="2:18" ht="24" customHeight="1" thickBot="1" x14ac:dyDescent="0.25">
      <c r="B5" s="78" t="s">
        <v>0</v>
      </c>
      <c r="C5" s="78" t="s">
        <v>1</v>
      </c>
      <c r="D5" s="78" t="s">
        <v>10</v>
      </c>
      <c r="E5" s="85" t="s">
        <v>5</v>
      </c>
      <c r="F5" s="88" t="s">
        <v>12</v>
      </c>
      <c r="G5" s="88"/>
      <c r="H5" s="88"/>
      <c r="I5" s="90" t="s">
        <v>13</v>
      </c>
      <c r="J5" s="91"/>
      <c r="K5" s="84" t="s">
        <v>7</v>
      </c>
      <c r="L5" s="89" t="s">
        <v>8</v>
      </c>
      <c r="M5" s="89" t="s">
        <v>9</v>
      </c>
      <c r="N5" s="94" t="s">
        <v>2</v>
      </c>
      <c r="O5" s="78" t="s">
        <v>3</v>
      </c>
      <c r="P5" s="78" t="str">
        <f>'М 8-9'!E5:E7</f>
        <v>Время по секундомеру</v>
      </c>
      <c r="Q5" s="78" t="s">
        <v>17</v>
      </c>
      <c r="R5" s="81" t="s">
        <v>4</v>
      </c>
    </row>
    <row r="6" spans="2:18" ht="13.5" customHeight="1" thickBot="1" x14ac:dyDescent="0.25">
      <c r="B6" s="79"/>
      <c r="C6" s="79"/>
      <c r="D6" s="79"/>
      <c r="E6" s="86"/>
      <c r="F6" s="83" t="s">
        <v>14</v>
      </c>
      <c r="G6" s="84" t="s">
        <v>11</v>
      </c>
      <c r="H6" s="84" t="s">
        <v>15</v>
      </c>
      <c r="I6" s="85" t="s">
        <v>6</v>
      </c>
      <c r="J6" s="85" t="s">
        <v>16</v>
      </c>
      <c r="K6" s="84"/>
      <c r="L6" s="89"/>
      <c r="M6" s="89"/>
      <c r="N6" s="95"/>
      <c r="O6" s="79"/>
      <c r="P6" s="79"/>
      <c r="Q6" s="79"/>
      <c r="R6" s="81"/>
    </row>
    <row r="7" spans="2:18" ht="48.75" customHeight="1" thickBot="1" x14ac:dyDescent="0.25">
      <c r="B7" s="80"/>
      <c r="C7" s="80"/>
      <c r="D7" s="80"/>
      <c r="E7" s="87"/>
      <c r="F7" s="83"/>
      <c r="G7" s="84"/>
      <c r="H7" s="84"/>
      <c r="I7" s="87"/>
      <c r="J7" s="87"/>
      <c r="K7" s="84"/>
      <c r="L7" s="89"/>
      <c r="M7" s="89"/>
      <c r="N7" s="96"/>
      <c r="O7" s="80"/>
      <c r="P7" s="80"/>
      <c r="Q7" s="80"/>
      <c r="R7" s="81"/>
    </row>
    <row r="8" spans="2:18" ht="30.75" customHeight="1" thickBot="1" x14ac:dyDescent="0.25">
      <c r="B8" s="11">
        <v>83</v>
      </c>
      <c r="C8" s="11" t="s">
        <v>39</v>
      </c>
      <c r="D8" s="11" t="s">
        <v>50</v>
      </c>
      <c r="E8" s="11"/>
      <c r="F8" s="11"/>
      <c r="G8" s="11"/>
      <c r="H8" s="11"/>
      <c r="I8" s="11"/>
      <c r="J8" s="11"/>
      <c r="K8" s="11"/>
      <c r="L8" s="46"/>
      <c r="M8" s="46"/>
      <c r="N8" s="46"/>
      <c r="O8" s="41"/>
      <c r="P8" s="46">
        <v>1.4502314814814815E-2</v>
      </c>
      <c r="Q8" s="46">
        <f>P8-$D$22</f>
        <v>7.557870370370371E-3</v>
      </c>
      <c r="R8" s="11">
        <f t="shared" ref="R8:R20" si="0">RANK(Q8,$Q$8:$Q$20,1)</f>
        <v>2</v>
      </c>
    </row>
    <row r="9" spans="2:18" ht="30.75" customHeight="1" thickBot="1" x14ac:dyDescent="0.25">
      <c r="B9" s="11">
        <v>84</v>
      </c>
      <c r="C9" s="11" t="s">
        <v>40</v>
      </c>
      <c r="D9" s="11" t="s">
        <v>50</v>
      </c>
      <c r="E9" s="11"/>
      <c r="F9" s="11"/>
      <c r="G9" s="11"/>
      <c r="H9" s="11"/>
      <c r="I9" s="11"/>
      <c r="J9" s="11"/>
      <c r="K9" s="11"/>
      <c r="L9" s="46"/>
      <c r="M9" s="46"/>
      <c r="N9" s="46"/>
      <c r="O9" s="41"/>
      <c r="P9" s="46">
        <v>2.1527777777777781E-2</v>
      </c>
      <c r="Q9" s="46">
        <f t="shared" ref="Q9:Q20" si="1">P9-$D$22</f>
        <v>1.4583333333333337E-2</v>
      </c>
      <c r="R9" s="11">
        <f t="shared" si="0"/>
        <v>10</v>
      </c>
    </row>
    <row r="10" spans="2:18" ht="30.75" customHeight="1" thickBot="1" x14ac:dyDescent="0.25">
      <c r="B10" s="11">
        <v>85</v>
      </c>
      <c r="C10" s="11" t="s">
        <v>63</v>
      </c>
      <c r="D10" s="11" t="s">
        <v>50</v>
      </c>
      <c r="E10" s="11"/>
      <c r="F10" s="11"/>
      <c r="G10" s="11"/>
      <c r="H10" s="11"/>
      <c r="I10" s="11"/>
      <c r="J10" s="11"/>
      <c r="K10" s="11"/>
      <c r="L10" s="46"/>
      <c r="M10" s="46"/>
      <c r="N10" s="46"/>
      <c r="O10" s="41"/>
      <c r="P10" s="46">
        <v>1.4004629629629631E-2</v>
      </c>
      <c r="Q10" s="46">
        <f t="shared" si="1"/>
        <v>7.0601851851851867E-3</v>
      </c>
      <c r="R10" s="11">
        <f t="shared" si="0"/>
        <v>1</v>
      </c>
    </row>
    <row r="11" spans="2:18" ht="30.75" customHeight="1" thickBot="1" x14ac:dyDescent="0.25">
      <c r="B11" s="11">
        <v>86</v>
      </c>
      <c r="C11" s="11" t="s">
        <v>112</v>
      </c>
      <c r="D11" s="11" t="s">
        <v>50</v>
      </c>
      <c r="E11" s="11"/>
      <c r="F11" s="11"/>
      <c r="G11" s="11"/>
      <c r="H11" s="11"/>
      <c r="I11" s="11"/>
      <c r="J11" s="11"/>
      <c r="K11" s="11"/>
      <c r="L11" s="46"/>
      <c r="M11" s="46"/>
      <c r="N11" s="46"/>
      <c r="O11" s="41"/>
      <c r="P11" s="46">
        <v>1.8784722222222223E-2</v>
      </c>
      <c r="Q11" s="46">
        <f t="shared" si="1"/>
        <v>1.1840277777777779E-2</v>
      </c>
      <c r="R11" s="11">
        <f t="shared" si="0"/>
        <v>7</v>
      </c>
    </row>
    <row r="12" spans="2:18" ht="30.75" customHeight="1" thickBot="1" x14ac:dyDescent="0.25">
      <c r="B12" s="11">
        <v>87</v>
      </c>
      <c r="C12" s="11" t="s">
        <v>113</v>
      </c>
      <c r="D12" s="11" t="s">
        <v>50</v>
      </c>
      <c r="E12" s="11"/>
      <c r="F12" s="11"/>
      <c r="G12" s="11"/>
      <c r="H12" s="11"/>
      <c r="I12" s="11"/>
      <c r="J12" s="11"/>
      <c r="K12" s="11"/>
      <c r="L12" s="46"/>
      <c r="M12" s="46"/>
      <c r="N12" s="46"/>
      <c r="O12" s="41"/>
      <c r="P12" s="46">
        <v>1.6643518518518519E-2</v>
      </c>
      <c r="Q12" s="46">
        <f t="shared" si="1"/>
        <v>9.6990740740740752E-3</v>
      </c>
      <c r="R12" s="11">
        <f t="shared" si="0"/>
        <v>4</v>
      </c>
    </row>
    <row r="13" spans="2:18" ht="30.75" customHeight="1" thickBot="1" x14ac:dyDescent="0.25">
      <c r="B13" s="11">
        <v>88</v>
      </c>
      <c r="C13" s="11" t="s">
        <v>64</v>
      </c>
      <c r="D13" s="11" t="s">
        <v>52</v>
      </c>
      <c r="E13" s="11"/>
      <c r="F13" s="11"/>
      <c r="G13" s="11"/>
      <c r="H13" s="11"/>
      <c r="I13" s="11"/>
      <c r="J13" s="11"/>
      <c r="K13" s="11"/>
      <c r="L13" s="46"/>
      <c r="M13" s="46"/>
      <c r="N13" s="46"/>
      <c r="O13" s="41"/>
      <c r="P13" s="46">
        <v>1.8738425925925926E-2</v>
      </c>
      <c r="Q13" s="46">
        <f t="shared" si="1"/>
        <v>1.1793981481481482E-2</v>
      </c>
      <c r="R13" s="11">
        <f t="shared" si="0"/>
        <v>6</v>
      </c>
    </row>
    <row r="14" spans="2:18" ht="30.75" customHeight="1" thickBot="1" x14ac:dyDescent="0.25">
      <c r="B14" s="11">
        <v>89</v>
      </c>
      <c r="C14" s="11" t="s">
        <v>114</v>
      </c>
      <c r="D14" s="11" t="s">
        <v>52</v>
      </c>
      <c r="E14" s="11"/>
      <c r="F14" s="11"/>
      <c r="G14" s="11"/>
      <c r="H14" s="11"/>
      <c r="I14" s="11"/>
      <c r="J14" s="11"/>
      <c r="K14" s="11"/>
      <c r="L14" s="46"/>
      <c r="M14" s="46"/>
      <c r="N14" s="46"/>
      <c r="O14" s="41"/>
      <c r="P14" s="46">
        <v>2.4039351851851853E-2</v>
      </c>
      <c r="Q14" s="46">
        <f t="shared" si="1"/>
        <v>1.7094907407407409E-2</v>
      </c>
      <c r="R14" s="11">
        <f t="shared" si="0"/>
        <v>12</v>
      </c>
    </row>
    <row r="15" spans="2:18" s="1" customFormat="1" ht="30.75" customHeight="1" thickBot="1" x14ac:dyDescent="0.25">
      <c r="B15" s="11">
        <v>90</v>
      </c>
      <c r="C15" s="11" t="s">
        <v>65</v>
      </c>
      <c r="D15" s="11" t="s">
        <v>52</v>
      </c>
      <c r="E15" s="11"/>
      <c r="F15" s="11"/>
      <c r="G15" s="11"/>
      <c r="H15" s="11"/>
      <c r="I15" s="11"/>
      <c r="J15" s="11"/>
      <c r="K15" s="11"/>
      <c r="L15" s="46"/>
      <c r="M15" s="46"/>
      <c r="N15" s="46"/>
      <c r="O15" s="41"/>
      <c r="P15" s="46">
        <v>2.2060185185185183E-2</v>
      </c>
      <c r="Q15" s="46">
        <f t="shared" si="1"/>
        <v>1.5115740740740739E-2</v>
      </c>
      <c r="R15" s="11">
        <f t="shared" si="0"/>
        <v>11</v>
      </c>
    </row>
    <row r="16" spans="2:18" s="1" customFormat="1" ht="30.75" customHeight="1" thickBot="1" x14ac:dyDescent="0.25">
      <c r="B16" s="11">
        <v>91</v>
      </c>
      <c r="C16" s="11" t="s">
        <v>41</v>
      </c>
      <c r="D16" s="11" t="s">
        <v>52</v>
      </c>
      <c r="E16" s="11"/>
      <c r="F16" s="11"/>
      <c r="G16" s="11"/>
      <c r="H16" s="11"/>
      <c r="I16" s="11"/>
      <c r="J16" s="11"/>
      <c r="K16" s="11"/>
      <c r="L16" s="46"/>
      <c r="M16" s="46"/>
      <c r="N16" s="46"/>
      <c r="O16" s="41"/>
      <c r="P16" s="46">
        <v>2.0821759259259259E-2</v>
      </c>
      <c r="Q16" s="46">
        <f t="shared" si="1"/>
        <v>1.3877314814814815E-2</v>
      </c>
      <c r="R16" s="11">
        <f t="shared" si="0"/>
        <v>8</v>
      </c>
    </row>
    <row r="17" spans="2:19" s="1" customFormat="1" ht="27" customHeight="1" thickBot="1" x14ac:dyDescent="0.25">
      <c r="B17" s="11">
        <v>92</v>
      </c>
      <c r="C17" s="11" t="s">
        <v>115</v>
      </c>
      <c r="D17" s="11" t="s">
        <v>52</v>
      </c>
      <c r="E17" s="11"/>
      <c r="F17" s="11"/>
      <c r="G17" s="11"/>
      <c r="H17" s="11"/>
      <c r="I17" s="11"/>
      <c r="J17" s="11"/>
      <c r="K17" s="11"/>
      <c r="L17" s="46"/>
      <c r="M17" s="46"/>
      <c r="N17" s="46"/>
      <c r="O17" s="41"/>
      <c r="P17" s="46">
        <v>2.417824074074074E-2</v>
      </c>
      <c r="Q17" s="46">
        <f t="shared" si="1"/>
        <v>1.7233796296296296E-2</v>
      </c>
      <c r="R17" s="11">
        <f t="shared" si="0"/>
        <v>13</v>
      </c>
    </row>
    <row r="18" spans="2:19" s="1" customFormat="1" ht="27" customHeight="1" thickBot="1" x14ac:dyDescent="0.25">
      <c r="B18" s="11">
        <v>93</v>
      </c>
      <c r="C18" s="11" t="s">
        <v>75</v>
      </c>
      <c r="D18" s="11" t="s">
        <v>52</v>
      </c>
      <c r="E18" s="11"/>
      <c r="F18" s="11"/>
      <c r="G18" s="11"/>
      <c r="H18" s="11"/>
      <c r="I18" s="11"/>
      <c r="J18" s="11"/>
      <c r="K18" s="11"/>
      <c r="L18" s="46"/>
      <c r="M18" s="46"/>
      <c r="N18" s="46"/>
      <c r="O18" s="41"/>
      <c r="P18" s="46">
        <v>1.5960648148148151E-2</v>
      </c>
      <c r="Q18" s="46">
        <f t="shared" si="1"/>
        <v>9.0162037037037068E-3</v>
      </c>
      <c r="R18" s="11">
        <f t="shared" si="0"/>
        <v>3</v>
      </c>
    </row>
    <row r="19" spans="2:19" s="1" customFormat="1" ht="27" customHeight="1" thickBot="1" x14ac:dyDescent="0.25">
      <c r="B19" s="11">
        <v>94</v>
      </c>
      <c r="C19" s="11" t="s">
        <v>73</v>
      </c>
      <c r="D19" s="11" t="s">
        <v>52</v>
      </c>
      <c r="E19" s="11"/>
      <c r="F19" s="11"/>
      <c r="G19" s="11"/>
      <c r="H19" s="11"/>
      <c r="I19" s="11"/>
      <c r="J19" s="11"/>
      <c r="K19" s="11"/>
      <c r="L19" s="46"/>
      <c r="M19" s="46"/>
      <c r="N19" s="46"/>
      <c r="O19" s="41"/>
      <c r="P19" s="46">
        <v>2.1250000000000002E-2</v>
      </c>
      <c r="Q19" s="46">
        <f t="shared" si="1"/>
        <v>1.4305555555555557E-2</v>
      </c>
      <c r="R19" s="11">
        <f t="shared" si="0"/>
        <v>9</v>
      </c>
    </row>
    <row r="20" spans="2:19" s="1" customFormat="1" ht="34.5" customHeight="1" thickBot="1" x14ac:dyDescent="0.25">
      <c r="B20" s="11">
        <v>96</v>
      </c>
      <c r="C20" s="11" t="s">
        <v>74</v>
      </c>
      <c r="D20" s="11" t="s">
        <v>52</v>
      </c>
      <c r="E20" s="47"/>
      <c r="F20" s="47"/>
      <c r="G20" s="47"/>
      <c r="H20" s="47"/>
      <c r="I20" s="47"/>
      <c r="J20" s="47"/>
      <c r="K20" s="11"/>
      <c r="L20" s="48"/>
      <c r="M20" s="48"/>
      <c r="N20" s="48"/>
      <c r="O20" s="41"/>
      <c r="P20" s="46">
        <v>1.7696759259259259E-2</v>
      </c>
      <c r="Q20" s="46">
        <f t="shared" si="1"/>
        <v>1.0752314814814815E-2</v>
      </c>
      <c r="R20" s="11">
        <f t="shared" si="0"/>
        <v>5</v>
      </c>
    </row>
    <row r="21" spans="2:19" ht="31.5" customHeight="1" x14ac:dyDescent="0.2">
      <c r="B21" s="19"/>
      <c r="C21" s="20"/>
      <c r="D21" s="21"/>
      <c r="E21" s="22"/>
      <c r="F21" s="22"/>
      <c r="G21" s="22"/>
      <c r="H21" s="22"/>
      <c r="I21" s="22"/>
      <c r="J21" s="22"/>
      <c r="K21" s="21"/>
      <c r="L21" s="23"/>
      <c r="M21" s="23"/>
      <c r="N21" s="23"/>
      <c r="O21" s="24"/>
      <c r="P21" s="24"/>
      <c r="Q21" s="24"/>
      <c r="R21" s="21"/>
    </row>
    <row r="22" spans="2:19" ht="31.5" customHeight="1" x14ac:dyDescent="0.2">
      <c r="B22" s="19"/>
      <c r="C22" s="28" t="s">
        <v>48</v>
      </c>
      <c r="D22" s="29">
        <v>6.9444444444444441E-3</v>
      </c>
      <c r="E22" s="22"/>
      <c r="F22" s="22"/>
      <c r="G22" s="22"/>
      <c r="H22" s="22"/>
      <c r="I22" s="22"/>
      <c r="J22" s="22"/>
      <c r="K22" s="21"/>
      <c r="L22" s="23"/>
      <c r="M22" s="23"/>
      <c r="N22" s="23"/>
      <c r="O22" s="24"/>
      <c r="P22" s="24"/>
      <c r="Q22" s="24"/>
      <c r="R22" s="21"/>
    </row>
    <row r="23" spans="2:19" x14ac:dyDescent="0.2">
      <c r="D23" s="14"/>
    </row>
    <row r="24" spans="2:19" x14ac:dyDescent="0.2">
      <c r="B24" s="75" t="str">
        <f>'М 8-9'!B23:H23</f>
        <v>Главный судья                                                                                   А.Г. Клюева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2:19" x14ac:dyDescent="0.2">
      <c r="D25" s="14"/>
    </row>
    <row r="27" spans="2:19" x14ac:dyDescent="0.2">
      <c r="B27" s="75" t="str">
        <f>'М 8-9'!B26:G26</f>
        <v>Главный секретарь                                                                           О.В. Фомина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30" spans="2:19" x14ac:dyDescent="0.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</sheetData>
  <mergeCells count="26">
    <mergeCell ref="B1:R1"/>
    <mergeCell ref="B2:R2"/>
    <mergeCell ref="D3:I3"/>
    <mergeCell ref="J3:K3"/>
    <mergeCell ref="B5:B7"/>
    <mergeCell ref="M5:M7"/>
    <mergeCell ref="N5:N7"/>
    <mergeCell ref="O5:O7"/>
    <mergeCell ref="C5:C7"/>
    <mergeCell ref="P5:P7"/>
    <mergeCell ref="B30:R30"/>
    <mergeCell ref="B27:R27"/>
    <mergeCell ref="Q5:Q7"/>
    <mergeCell ref="R5:R7"/>
    <mergeCell ref="F6:F7"/>
    <mergeCell ref="K5:K7"/>
    <mergeCell ref="D5:D7"/>
    <mergeCell ref="E5:E7"/>
    <mergeCell ref="F5:H5"/>
    <mergeCell ref="L5:L7"/>
    <mergeCell ref="B24:S24"/>
    <mergeCell ref="I5:J5"/>
    <mergeCell ref="G6:G7"/>
    <mergeCell ref="H6:H7"/>
    <mergeCell ref="I6:I7"/>
    <mergeCell ref="J6:J7"/>
  </mergeCells>
  <pageMargins left="0.75" right="0.75" top="1" bottom="1" header="0.5" footer="0.5"/>
  <pageSetup paperSize="9" scale="64" orientation="portrait" verticalDpi="0" r:id="rId1"/>
  <headerFooter alignWithMargins="0">
    <oddHeader xml:space="preserve">&amp;C&amp;"Arial Cyr,полужирный"&amp;16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zoomScale="75" zoomScaleNormal="75" zoomScaleSheetLayoutView="100" workbookViewId="0">
      <selection activeCell="P11" sqref="P11"/>
    </sheetView>
  </sheetViews>
  <sheetFormatPr defaultRowHeight="12.75" x14ac:dyDescent="0.2"/>
  <cols>
    <col min="2" max="2" width="9.28515625" bestFit="1" customWidth="1"/>
    <col min="3" max="3" width="26.42578125" customWidth="1"/>
    <col min="4" max="4" width="28" customWidth="1"/>
    <col min="5" max="5" width="6.140625" style="15" hidden="1" customWidth="1"/>
    <col min="6" max="6" width="5.28515625" style="15" hidden="1" customWidth="1"/>
    <col min="7" max="7" width="5" style="15" hidden="1" customWidth="1"/>
    <col min="8" max="8" width="5.140625" style="15" hidden="1" customWidth="1"/>
    <col min="9" max="9" width="4.42578125" style="15" hidden="1" customWidth="1"/>
    <col min="10" max="10" width="4.7109375" style="15" hidden="1" customWidth="1"/>
    <col min="11" max="11" width="6.85546875" hidden="1" customWidth="1"/>
    <col min="12" max="12" width="9.7109375" style="2" hidden="1" customWidth="1"/>
    <col min="13" max="14" width="9.85546875" style="2" hidden="1" customWidth="1"/>
    <col min="15" max="15" width="12.5703125" hidden="1" customWidth="1"/>
    <col min="16" max="16" width="12.5703125" customWidth="1"/>
    <col min="17" max="17" width="17.42578125" customWidth="1"/>
    <col min="18" max="18" width="9.42578125" style="13" bestFit="1" customWidth="1"/>
  </cols>
  <sheetData>
    <row r="1" spans="2:18" ht="46.5" customHeight="1" x14ac:dyDescent="0.3">
      <c r="B1" s="76" t="s">
        <v>34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8" ht="18" customHeight="1" x14ac:dyDescent="0.25">
      <c r="B2" s="77" t="s">
        <v>108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8" ht="18" x14ac:dyDescent="0.25">
      <c r="C3" s="17" t="s">
        <v>106</v>
      </c>
      <c r="D3" s="92" t="s">
        <v>33</v>
      </c>
      <c r="E3" s="92"/>
      <c r="F3" s="92"/>
      <c r="G3" s="92"/>
      <c r="H3" s="92"/>
      <c r="I3" s="92"/>
      <c r="J3" s="93"/>
      <c r="K3" s="93"/>
      <c r="L3" s="3"/>
    </row>
    <row r="4" spans="2:18" ht="13.5" thickBot="1" x14ac:dyDescent="0.25"/>
    <row r="5" spans="2:18" ht="24" customHeight="1" thickBot="1" x14ac:dyDescent="0.25">
      <c r="B5" s="78" t="s">
        <v>0</v>
      </c>
      <c r="C5" s="78" t="s">
        <v>1</v>
      </c>
      <c r="D5" s="78" t="s">
        <v>10</v>
      </c>
      <c r="E5" s="85" t="s">
        <v>5</v>
      </c>
      <c r="F5" s="88" t="s">
        <v>12</v>
      </c>
      <c r="G5" s="88"/>
      <c r="H5" s="88"/>
      <c r="I5" s="90" t="s">
        <v>13</v>
      </c>
      <c r="J5" s="91"/>
      <c r="K5" s="84" t="s">
        <v>7</v>
      </c>
      <c r="L5" s="89" t="s">
        <v>8</v>
      </c>
      <c r="M5" s="89" t="s">
        <v>9</v>
      </c>
      <c r="N5" s="94" t="s">
        <v>2</v>
      </c>
      <c r="O5" s="78" t="s">
        <v>3</v>
      </c>
      <c r="P5" s="78" t="str">
        <f>'Ж 2003-2004'!P5:P7</f>
        <v>Время по секундомеру</v>
      </c>
      <c r="Q5" s="78" t="s">
        <v>17</v>
      </c>
      <c r="R5" s="81" t="s">
        <v>4</v>
      </c>
    </row>
    <row r="6" spans="2:18" ht="13.5" customHeight="1" thickBot="1" x14ac:dyDescent="0.25">
      <c r="B6" s="79"/>
      <c r="C6" s="79"/>
      <c r="D6" s="79"/>
      <c r="E6" s="86"/>
      <c r="F6" s="83" t="s">
        <v>14</v>
      </c>
      <c r="G6" s="84" t="s">
        <v>11</v>
      </c>
      <c r="H6" s="84" t="s">
        <v>15</v>
      </c>
      <c r="I6" s="85" t="s">
        <v>6</v>
      </c>
      <c r="J6" s="85" t="s">
        <v>16</v>
      </c>
      <c r="K6" s="84"/>
      <c r="L6" s="89"/>
      <c r="M6" s="89"/>
      <c r="N6" s="95"/>
      <c r="O6" s="79"/>
      <c r="P6" s="79"/>
      <c r="Q6" s="79"/>
      <c r="R6" s="81"/>
    </row>
    <row r="7" spans="2:18" ht="48.75" customHeight="1" thickBot="1" x14ac:dyDescent="0.25">
      <c r="B7" s="80"/>
      <c r="C7" s="80"/>
      <c r="D7" s="80"/>
      <c r="E7" s="87"/>
      <c r="F7" s="83"/>
      <c r="G7" s="84"/>
      <c r="H7" s="84"/>
      <c r="I7" s="87"/>
      <c r="J7" s="87"/>
      <c r="K7" s="84"/>
      <c r="L7" s="89"/>
      <c r="M7" s="89"/>
      <c r="N7" s="96"/>
      <c r="O7" s="80"/>
      <c r="P7" s="80"/>
      <c r="Q7" s="80"/>
      <c r="R7" s="81"/>
    </row>
    <row r="8" spans="2:18" ht="30.75" customHeight="1" thickBot="1" x14ac:dyDescent="0.25">
      <c r="B8" s="70">
        <v>61</v>
      </c>
      <c r="C8" s="39" t="s">
        <v>42</v>
      </c>
      <c r="D8" s="39" t="s">
        <v>50</v>
      </c>
      <c r="E8" s="45"/>
      <c r="F8" s="39"/>
      <c r="G8" s="39"/>
      <c r="H8" s="39"/>
      <c r="I8" s="39"/>
      <c r="J8" s="39"/>
      <c r="K8" s="39"/>
      <c r="L8" s="38"/>
      <c r="M8" s="38"/>
      <c r="N8" s="38"/>
      <c r="O8" s="40"/>
      <c r="P8" s="38">
        <v>1.6782407407407409E-2</v>
      </c>
      <c r="Q8" s="38">
        <f t="shared" ref="Q8:Q22" si="0">P8-$D$24</f>
        <v>6.365740740740743E-3</v>
      </c>
      <c r="R8" s="8">
        <f t="shared" ref="R8:R20" si="1">RANK(Q8,$Q$8:$Q$22,1)</f>
        <v>1</v>
      </c>
    </row>
    <row r="9" spans="2:18" ht="30.75" customHeight="1" thickBot="1" x14ac:dyDescent="0.25">
      <c r="B9" s="70">
        <v>62</v>
      </c>
      <c r="C9" s="39" t="s">
        <v>100</v>
      </c>
      <c r="D9" s="39" t="s">
        <v>50</v>
      </c>
      <c r="E9" s="45"/>
      <c r="F9" s="39"/>
      <c r="G9" s="39"/>
      <c r="H9" s="39"/>
      <c r="I9" s="39"/>
      <c r="J9" s="39"/>
      <c r="K9" s="39"/>
      <c r="L9" s="38"/>
      <c r="M9" s="38"/>
      <c r="N9" s="38"/>
      <c r="O9" s="40"/>
      <c r="P9" s="38">
        <v>1.7638888888888888E-2</v>
      </c>
      <c r="Q9" s="38">
        <f t="shared" si="0"/>
        <v>7.2222222222222219E-3</v>
      </c>
      <c r="R9" s="8">
        <f t="shared" si="1"/>
        <v>4</v>
      </c>
    </row>
    <row r="10" spans="2:18" ht="30.75" customHeight="1" thickBot="1" x14ac:dyDescent="0.25">
      <c r="B10" s="70">
        <v>64</v>
      </c>
      <c r="C10" s="39" t="s">
        <v>60</v>
      </c>
      <c r="D10" s="39" t="s">
        <v>50</v>
      </c>
      <c r="E10" s="45"/>
      <c r="F10" s="39"/>
      <c r="G10" s="39"/>
      <c r="H10" s="39"/>
      <c r="I10" s="39"/>
      <c r="J10" s="39"/>
      <c r="K10" s="39"/>
      <c r="L10" s="38"/>
      <c r="M10" s="38"/>
      <c r="N10" s="38"/>
      <c r="O10" s="40"/>
      <c r="P10" s="38">
        <v>1.7546296296296296E-2</v>
      </c>
      <c r="Q10" s="38">
        <f t="shared" si="0"/>
        <v>7.1296296296296299E-3</v>
      </c>
      <c r="R10" s="8">
        <f t="shared" si="1"/>
        <v>3</v>
      </c>
    </row>
    <row r="11" spans="2:18" ht="30.75" customHeight="1" thickBot="1" x14ac:dyDescent="0.25">
      <c r="B11" s="70">
        <v>65</v>
      </c>
      <c r="C11" s="39" t="s">
        <v>101</v>
      </c>
      <c r="D11" s="39" t="s">
        <v>50</v>
      </c>
      <c r="E11" s="45"/>
      <c r="F11" s="39"/>
      <c r="G11" s="39"/>
      <c r="H11" s="39"/>
      <c r="I11" s="39"/>
      <c r="J11" s="39"/>
      <c r="K11" s="39"/>
      <c r="L11" s="38"/>
      <c r="M11" s="38"/>
      <c r="N11" s="38"/>
      <c r="O11" s="40"/>
      <c r="P11" s="38">
        <v>2.0995370370370373E-2</v>
      </c>
      <c r="Q11" s="38">
        <f t="shared" si="0"/>
        <v>1.0578703703703706E-2</v>
      </c>
      <c r="R11" s="8">
        <f t="shared" si="1"/>
        <v>11</v>
      </c>
    </row>
    <row r="12" spans="2:18" ht="30.75" customHeight="1" thickBot="1" x14ac:dyDescent="0.25">
      <c r="B12" s="70">
        <v>66</v>
      </c>
      <c r="C12" s="39" t="s">
        <v>77</v>
      </c>
      <c r="D12" s="39" t="s">
        <v>50</v>
      </c>
      <c r="E12" s="45"/>
      <c r="F12" s="39"/>
      <c r="G12" s="39"/>
      <c r="H12" s="39"/>
      <c r="I12" s="39"/>
      <c r="J12" s="39"/>
      <c r="K12" s="39"/>
      <c r="L12" s="38"/>
      <c r="M12" s="38"/>
      <c r="N12" s="38"/>
      <c r="O12" s="40"/>
      <c r="P12" s="38">
        <v>1.9085648148148147E-2</v>
      </c>
      <c r="Q12" s="38">
        <f t="shared" si="0"/>
        <v>8.6689814814814806E-3</v>
      </c>
      <c r="R12" s="8">
        <f t="shared" si="1"/>
        <v>5</v>
      </c>
    </row>
    <row r="13" spans="2:18" ht="30.75" customHeight="1" thickBot="1" x14ac:dyDescent="0.25">
      <c r="B13" s="70">
        <v>69</v>
      </c>
      <c r="C13" s="39" t="s">
        <v>66</v>
      </c>
      <c r="D13" s="39" t="s">
        <v>50</v>
      </c>
      <c r="E13" s="45"/>
      <c r="F13" s="39"/>
      <c r="G13" s="39"/>
      <c r="H13" s="39"/>
      <c r="I13" s="39"/>
      <c r="J13" s="39"/>
      <c r="K13" s="39"/>
      <c r="L13" s="38"/>
      <c r="M13" s="38"/>
      <c r="N13" s="38"/>
      <c r="O13" s="40"/>
      <c r="P13" s="38">
        <v>1.741898148148148E-2</v>
      </c>
      <c r="Q13" s="38">
        <f t="shared" si="0"/>
        <v>7.0023148148148136E-3</v>
      </c>
      <c r="R13" s="8">
        <f t="shared" si="1"/>
        <v>2</v>
      </c>
    </row>
    <row r="14" spans="2:18" ht="30.75" customHeight="1" thickBot="1" x14ac:dyDescent="0.25">
      <c r="B14" s="71">
        <v>70</v>
      </c>
      <c r="C14" s="39" t="s">
        <v>102</v>
      </c>
      <c r="D14" s="39" t="s">
        <v>50</v>
      </c>
      <c r="E14" s="45"/>
      <c r="F14" s="39"/>
      <c r="G14" s="39"/>
      <c r="H14" s="39"/>
      <c r="I14" s="39"/>
      <c r="J14" s="39"/>
      <c r="K14" s="39"/>
      <c r="L14" s="38"/>
      <c r="M14" s="38"/>
      <c r="N14" s="38"/>
      <c r="O14" s="40"/>
      <c r="P14" s="38">
        <v>1.9502314814814816E-2</v>
      </c>
      <c r="Q14" s="38">
        <f t="shared" si="0"/>
        <v>9.08564814814815E-3</v>
      </c>
      <c r="R14" s="8">
        <f t="shared" si="1"/>
        <v>6</v>
      </c>
    </row>
    <row r="15" spans="2:18" ht="30.75" customHeight="1" thickBot="1" x14ac:dyDescent="0.25">
      <c r="B15" s="72">
        <v>73</v>
      </c>
      <c r="C15" s="39" t="s">
        <v>143</v>
      </c>
      <c r="D15" s="39" t="s">
        <v>52</v>
      </c>
      <c r="E15" s="45"/>
      <c r="F15" s="39"/>
      <c r="G15" s="39"/>
      <c r="H15" s="39"/>
      <c r="I15" s="39"/>
      <c r="J15" s="39"/>
      <c r="K15" s="39"/>
      <c r="L15" s="38"/>
      <c r="M15" s="38"/>
      <c r="N15" s="38"/>
      <c r="O15" s="40"/>
      <c r="P15" s="38">
        <v>2.2766203703703702E-2</v>
      </c>
      <c r="Q15" s="38">
        <f t="shared" si="0"/>
        <v>1.2349537037037036E-2</v>
      </c>
      <c r="R15" s="8">
        <f t="shared" si="1"/>
        <v>12</v>
      </c>
    </row>
    <row r="16" spans="2:18" ht="30.75" customHeight="1" thickBot="1" x14ac:dyDescent="0.25">
      <c r="B16" s="73">
        <v>75</v>
      </c>
      <c r="C16" s="39" t="s">
        <v>103</v>
      </c>
      <c r="D16" s="39" t="s">
        <v>52</v>
      </c>
      <c r="E16" s="45"/>
      <c r="F16" s="39"/>
      <c r="G16" s="39"/>
      <c r="H16" s="39"/>
      <c r="I16" s="39"/>
      <c r="J16" s="39"/>
      <c r="K16" s="39"/>
      <c r="L16" s="38"/>
      <c r="M16" s="38"/>
      <c r="N16" s="38"/>
      <c r="O16" s="40"/>
      <c r="P16" s="38">
        <v>2.6296296296296293E-2</v>
      </c>
      <c r="Q16" s="38">
        <f t="shared" si="0"/>
        <v>1.5879629629629625E-2</v>
      </c>
      <c r="R16" s="8">
        <f t="shared" si="1"/>
        <v>15</v>
      </c>
    </row>
    <row r="17" spans="2:19" s="1" customFormat="1" ht="30.75" customHeight="1" thickBot="1" x14ac:dyDescent="0.25">
      <c r="B17" s="70">
        <v>76</v>
      </c>
      <c r="C17" s="11" t="s">
        <v>61</v>
      </c>
      <c r="D17" s="39" t="s">
        <v>52</v>
      </c>
      <c r="E17" s="45"/>
      <c r="F17" s="39"/>
      <c r="G17" s="39"/>
      <c r="H17" s="11"/>
      <c r="I17" s="39"/>
      <c r="J17" s="11"/>
      <c r="K17" s="39"/>
      <c r="L17" s="46"/>
      <c r="M17" s="46"/>
      <c r="N17" s="46"/>
      <c r="O17" s="40"/>
      <c r="P17" s="38">
        <v>1.9722222222222221E-2</v>
      </c>
      <c r="Q17" s="38">
        <f t="shared" si="0"/>
        <v>9.3055555555555548E-3</v>
      </c>
      <c r="R17" s="8">
        <f t="shared" si="1"/>
        <v>7</v>
      </c>
    </row>
    <row r="18" spans="2:19" s="1" customFormat="1" ht="27" customHeight="1" thickBot="1" x14ac:dyDescent="0.25">
      <c r="B18" s="11">
        <v>78</v>
      </c>
      <c r="C18" s="11" t="s">
        <v>104</v>
      </c>
      <c r="D18" s="39" t="s">
        <v>52</v>
      </c>
      <c r="E18" s="45"/>
      <c r="F18" s="39"/>
      <c r="G18" s="11"/>
      <c r="H18" s="11"/>
      <c r="I18" s="11"/>
      <c r="J18" s="11"/>
      <c r="K18" s="39"/>
      <c r="L18" s="46"/>
      <c r="M18" s="46"/>
      <c r="N18" s="46"/>
      <c r="O18" s="40"/>
      <c r="P18" s="38">
        <v>1.9733796296296298E-2</v>
      </c>
      <c r="Q18" s="38">
        <f t="shared" si="0"/>
        <v>9.3171296296296318E-3</v>
      </c>
      <c r="R18" s="8">
        <f t="shared" si="1"/>
        <v>8</v>
      </c>
    </row>
    <row r="19" spans="2:19" s="1" customFormat="1" ht="25.5" customHeight="1" thickBot="1" x14ac:dyDescent="0.25">
      <c r="B19" s="11">
        <v>79</v>
      </c>
      <c r="C19" s="11" t="s">
        <v>105</v>
      </c>
      <c r="D19" s="39" t="s">
        <v>52</v>
      </c>
      <c r="E19" s="47"/>
      <c r="F19" s="47"/>
      <c r="G19" s="47"/>
      <c r="H19" s="47"/>
      <c r="I19" s="47"/>
      <c r="J19" s="47"/>
      <c r="K19" s="39"/>
      <c r="L19" s="48"/>
      <c r="M19" s="48"/>
      <c r="N19" s="48"/>
      <c r="O19" s="40"/>
      <c r="P19" s="38">
        <v>2.0914351851851851E-2</v>
      </c>
      <c r="Q19" s="38">
        <f t="shared" si="0"/>
        <v>1.0497685185185185E-2</v>
      </c>
      <c r="R19" s="8">
        <f t="shared" si="1"/>
        <v>9</v>
      </c>
    </row>
    <row r="20" spans="2:19" s="1" customFormat="1" ht="27" customHeight="1" thickBot="1" x14ac:dyDescent="0.25">
      <c r="B20" s="11">
        <v>82</v>
      </c>
      <c r="C20" s="11" t="s">
        <v>71</v>
      </c>
      <c r="D20" s="39" t="s">
        <v>52</v>
      </c>
      <c r="E20" s="47"/>
      <c r="F20" s="47"/>
      <c r="G20" s="47"/>
      <c r="H20" s="47"/>
      <c r="I20" s="47"/>
      <c r="J20" s="47"/>
      <c r="K20" s="39"/>
      <c r="L20" s="48"/>
      <c r="M20" s="48"/>
      <c r="N20" s="48"/>
      <c r="O20" s="40"/>
      <c r="P20" s="38">
        <v>2.0960648148148148E-2</v>
      </c>
      <c r="Q20" s="38">
        <f t="shared" si="0"/>
        <v>1.0543981481481482E-2</v>
      </c>
      <c r="R20" s="8">
        <f t="shared" si="1"/>
        <v>10</v>
      </c>
    </row>
    <row r="21" spans="2:19" ht="27.75" customHeight="1" thickBot="1" x14ac:dyDescent="0.25">
      <c r="B21" s="11">
        <v>4</v>
      </c>
      <c r="C21" s="11" t="s">
        <v>145</v>
      </c>
      <c r="D21" s="39" t="s">
        <v>52</v>
      </c>
      <c r="E21" s="47"/>
      <c r="F21" s="47"/>
      <c r="G21" s="47"/>
      <c r="H21" s="47"/>
      <c r="I21" s="47"/>
      <c r="J21" s="47"/>
      <c r="K21" s="39"/>
      <c r="L21" s="48"/>
      <c r="M21" s="48"/>
      <c r="N21" s="48"/>
      <c r="O21" s="40"/>
      <c r="P21" s="38">
        <v>2.4525462962962968E-2</v>
      </c>
      <c r="Q21" s="38">
        <f t="shared" si="0"/>
        <v>1.4108796296296302E-2</v>
      </c>
      <c r="R21" s="8">
        <f>RANK(Q21,$Q$8:$Q$22,1)</f>
        <v>13</v>
      </c>
    </row>
    <row r="22" spans="2:19" ht="27.75" customHeight="1" thickBot="1" x14ac:dyDescent="0.25">
      <c r="B22" s="11">
        <v>248</v>
      </c>
      <c r="C22" s="11" t="s">
        <v>146</v>
      </c>
      <c r="D22" s="11" t="s">
        <v>144</v>
      </c>
      <c r="E22" s="47"/>
      <c r="F22" s="47"/>
      <c r="G22" s="47"/>
      <c r="H22" s="47"/>
      <c r="I22" s="47"/>
      <c r="J22" s="47"/>
      <c r="K22" s="11"/>
      <c r="L22" s="48"/>
      <c r="M22" s="48"/>
      <c r="N22" s="48"/>
      <c r="O22" s="41"/>
      <c r="P22" s="46">
        <v>2.614583333333333E-2</v>
      </c>
      <c r="Q22" s="46">
        <f t="shared" si="0"/>
        <v>1.5729166666666662E-2</v>
      </c>
      <c r="R22" s="8">
        <f>RANK(Q22,$Q$8:$Q$22,1)</f>
        <v>14</v>
      </c>
    </row>
    <row r="23" spans="2:19" ht="34.5" customHeight="1" x14ac:dyDescent="0.2">
      <c r="B23" s="19"/>
      <c r="C23" s="20"/>
      <c r="D23" s="21"/>
      <c r="E23" s="22"/>
      <c r="F23" s="22"/>
      <c r="G23" s="22"/>
      <c r="H23" s="22"/>
      <c r="I23" s="22"/>
      <c r="J23" s="22"/>
      <c r="K23" s="21"/>
      <c r="L23" s="23"/>
      <c r="M23" s="23"/>
      <c r="N23" s="23"/>
      <c r="O23" s="24"/>
      <c r="P23" s="26"/>
      <c r="Q23" s="26"/>
      <c r="R23" s="24"/>
    </row>
    <row r="24" spans="2:19" ht="21.75" customHeight="1" x14ac:dyDescent="0.2">
      <c r="B24" s="19"/>
      <c r="C24" s="28" t="s">
        <v>48</v>
      </c>
      <c r="D24" s="29">
        <v>1.0416666666666666E-2</v>
      </c>
      <c r="E24" s="22"/>
      <c r="F24" s="22"/>
      <c r="G24" s="22"/>
      <c r="H24" s="22"/>
      <c r="I24" s="22"/>
      <c r="J24" s="22"/>
      <c r="K24" s="21"/>
      <c r="L24" s="23"/>
      <c r="M24" s="23"/>
      <c r="N24" s="23"/>
      <c r="O24" s="24"/>
      <c r="P24" s="24"/>
      <c r="Q24" s="24"/>
      <c r="R24" s="21"/>
    </row>
    <row r="25" spans="2:19" ht="30" customHeight="1" x14ac:dyDescent="0.2">
      <c r="B25" s="19"/>
      <c r="C25" s="20"/>
      <c r="D25" s="21"/>
      <c r="E25" s="22"/>
      <c r="F25" s="22"/>
      <c r="G25" s="22"/>
      <c r="H25" s="22"/>
      <c r="I25" s="22"/>
      <c r="J25" s="22"/>
      <c r="K25" s="21"/>
      <c r="L25" s="23"/>
      <c r="M25" s="23"/>
      <c r="N25" s="23"/>
      <c r="O25" s="24"/>
      <c r="P25" s="24"/>
      <c r="Q25" s="24"/>
      <c r="R25" s="21"/>
    </row>
    <row r="26" spans="2:19" ht="21.75" hidden="1" customHeight="1" x14ac:dyDescent="0.2">
      <c r="B26" s="19"/>
      <c r="C26" s="20"/>
      <c r="D26" s="21"/>
      <c r="E26" s="22"/>
      <c r="F26" s="22"/>
      <c r="G26" s="22"/>
      <c r="H26" s="22"/>
      <c r="I26" s="22"/>
      <c r="J26" s="22"/>
      <c r="K26" s="21"/>
      <c r="L26" s="23"/>
      <c r="M26" s="23"/>
      <c r="N26" s="23"/>
      <c r="O26" s="24"/>
      <c r="P26" s="24"/>
      <c r="Q26" s="24"/>
      <c r="R26" s="21"/>
    </row>
    <row r="27" spans="2:19" ht="21.75" hidden="1" customHeight="1" x14ac:dyDescent="0.2">
      <c r="B27" s="19"/>
      <c r="C27" s="20"/>
      <c r="D27" s="21"/>
      <c r="E27" s="22"/>
      <c r="F27" s="22"/>
      <c r="G27" s="22"/>
      <c r="H27" s="22"/>
      <c r="I27" s="22"/>
      <c r="J27" s="22"/>
      <c r="K27" s="21"/>
      <c r="L27" s="23"/>
      <c r="M27" s="23"/>
      <c r="N27" s="23"/>
      <c r="O27" s="24"/>
      <c r="P27" s="24"/>
      <c r="Q27" s="24"/>
      <c r="R27" s="21"/>
    </row>
    <row r="28" spans="2:19" hidden="1" x14ac:dyDescent="0.2">
      <c r="D28" s="14"/>
    </row>
    <row r="29" spans="2:19" x14ac:dyDescent="0.2">
      <c r="B29" s="75" t="str">
        <f>'Ж 2003-2004'!B24:S24</f>
        <v>Главный судья                                                                                   А.Г. Клюева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52"/>
    </row>
    <row r="30" spans="2:19" x14ac:dyDescent="0.2">
      <c r="D30" s="14"/>
    </row>
    <row r="32" spans="2:19" x14ac:dyDescent="0.2">
      <c r="B32" s="75" t="str">
        <f>'Ж 2003-2004'!B27:R27</f>
        <v>Главный секретарь                                                                           О.В. Фомина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5" spans="2:18" x14ac:dyDescent="0.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</sheetData>
  <mergeCells count="26">
    <mergeCell ref="B1:R1"/>
    <mergeCell ref="B2:R2"/>
    <mergeCell ref="D3:I3"/>
    <mergeCell ref="J3:K3"/>
    <mergeCell ref="B5:B7"/>
    <mergeCell ref="M5:M7"/>
    <mergeCell ref="N5:N7"/>
    <mergeCell ref="O5:O7"/>
    <mergeCell ref="C5:C7"/>
    <mergeCell ref="P5:P7"/>
    <mergeCell ref="B35:R35"/>
    <mergeCell ref="B32:R32"/>
    <mergeCell ref="Q5:Q7"/>
    <mergeCell ref="R5:R7"/>
    <mergeCell ref="F6:F7"/>
    <mergeCell ref="K5:K7"/>
    <mergeCell ref="D5:D7"/>
    <mergeCell ref="E5:E7"/>
    <mergeCell ref="F5:H5"/>
    <mergeCell ref="L5:L7"/>
    <mergeCell ref="I5:J5"/>
    <mergeCell ref="G6:G7"/>
    <mergeCell ref="H6:H7"/>
    <mergeCell ref="I6:I7"/>
    <mergeCell ref="J6:J7"/>
    <mergeCell ref="B29:R29"/>
  </mergeCells>
  <pageMargins left="0.75" right="0.75" top="1" bottom="1" header="0.5" footer="0.5"/>
  <pageSetup paperSize="9" scale="64" orientation="portrait" verticalDpi="0" r:id="rId1"/>
  <headerFooter alignWithMargins="0">
    <oddHeader xml:space="preserve">&amp;C&amp;"Arial Cyr,полужирный"&amp;16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zoomScale="75" zoomScaleNormal="75" zoomScaleSheetLayoutView="100" workbookViewId="0">
      <selection activeCell="R8" sqref="R8"/>
    </sheetView>
  </sheetViews>
  <sheetFormatPr defaultRowHeight="12.75" x14ac:dyDescent="0.2"/>
  <cols>
    <col min="2" max="2" width="9.28515625" bestFit="1" customWidth="1"/>
    <col min="3" max="3" width="26.42578125" customWidth="1"/>
    <col min="4" max="4" width="28" customWidth="1"/>
    <col min="5" max="5" width="6.140625" style="15" hidden="1" customWidth="1"/>
    <col min="6" max="6" width="5.28515625" style="15" hidden="1" customWidth="1"/>
    <col min="7" max="7" width="5" style="15" hidden="1" customWidth="1"/>
    <col min="8" max="8" width="5.140625" style="15" hidden="1" customWidth="1"/>
    <col min="9" max="9" width="4.42578125" style="15" hidden="1" customWidth="1"/>
    <col min="10" max="10" width="4.7109375" style="15" hidden="1" customWidth="1"/>
    <col min="11" max="11" width="6.85546875" hidden="1" customWidth="1"/>
    <col min="12" max="12" width="9.7109375" style="2" hidden="1" customWidth="1"/>
    <col min="13" max="14" width="9.85546875" style="2" hidden="1" customWidth="1"/>
    <col min="15" max="15" width="12.5703125" hidden="1" customWidth="1"/>
    <col min="16" max="16" width="15.85546875" customWidth="1"/>
    <col min="17" max="17" width="17" customWidth="1"/>
    <col min="18" max="18" width="9.42578125" style="13" bestFit="1" customWidth="1"/>
  </cols>
  <sheetData>
    <row r="1" spans="2:18" ht="46.5" customHeight="1" x14ac:dyDescent="0.3">
      <c r="B1" s="76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8" ht="18" customHeight="1" x14ac:dyDescent="0.25">
      <c r="B2" s="77" t="s">
        <v>109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8" ht="18" x14ac:dyDescent="0.25">
      <c r="C3" s="17" t="s">
        <v>78</v>
      </c>
      <c r="D3" s="92" t="s">
        <v>22</v>
      </c>
      <c r="E3" s="92"/>
      <c r="F3" s="92"/>
      <c r="G3" s="92"/>
      <c r="H3" s="92"/>
      <c r="I3" s="92"/>
      <c r="J3" s="93"/>
      <c r="K3" s="93"/>
      <c r="L3" s="3"/>
    </row>
    <row r="4" spans="2:18" ht="13.5" thickBot="1" x14ac:dyDescent="0.25"/>
    <row r="5" spans="2:18" ht="24" customHeight="1" thickBot="1" x14ac:dyDescent="0.25">
      <c r="B5" s="78" t="s">
        <v>0</v>
      </c>
      <c r="C5" s="78" t="s">
        <v>1</v>
      </c>
      <c r="D5" s="78" t="s">
        <v>10</v>
      </c>
      <c r="E5" s="85" t="s">
        <v>5</v>
      </c>
      <c r="F5" s="88" t="s">
        <v>12</v>
      </c>
      <c r="G5" s="88"/>
      <c r="H5" s="88"/>
      <c r="I5" s="90" t="s">
        <v>13</v>
      </c>
      <c r="J5" s="91"/>
      <c r="K5" s="84" t="s">
        <v>7</v>
      </c>
      <c r="L5" s="89" t="s">
        <v>8</v>
      </c>
      <c r="M5" s="89" t="s">
        <v>9</v>
      </c>
      <c r="N5" s="94" t="s">
        <v>2</v>
      </c>
      <c r="O5" s="78" t="s">
        <v>3</v>
      </c>
      <c r="P5" s="78" t="str">
        <f>'М 2003-2004'!P5:P7</f>
        <v>Время по секундомеру</v>
      </c>
      <c r="Q5" s="78" t="s">
        <v>17</v>
      </c>
      <c r="R5" s="81" t="s">
        <v>4</v>
      </c>
    </row>
    <row r="6" spans="2:18" ht="13.5" customHeight="1" thickBot="1" x14ac:dyDescent="0.25">
      <c r="B6" s="79"/>
      <c r="C6" s="79"/>
      <c r="D6" s="79"/>
      <c r="E6" s="86"/>
      <c r="F6" s="83" t="s">
        <v>14</v>
      </c>
      <c r="G6" s="84" t="s">
        <v>11</v>
      </c>
      <c r="H6" s="84" t="s">
        <v>15</v>
      </c>
      <c r="I6" s="85" t="s">
        <v>6</v>
      </c>
      <c r="J6" s="85" t="s">
        <v>16</v>
      </c>
      <c r="K6" s="84"/>
      <c r="L6" s="89"/>
      <c r="M6" s="89"/>
      <c r="N6" s="95"/>
      <c r="O6" s="79"/>
      <c r="P6" s="79"/>
      <c r="Q6" s="79"/>
      <c r="R6" s="81"/>
    </row>
    <row r="7" spans="2:18" ht="48.75" customHeight="1" thickBot="1" x14ac:dyDescent="0.25">
      <c r="B7" s="80"/>
      <c r="C7" s="80"/>
      <c r="D7" s="80"/>
      <c r="E7" s="87"/>
      <c r="F7" s="83"/>
      <c r="G7" s="84"/>
      <c r="H7" s="84"/>
      <c r="I7" s="87"/>
      <c r="J7" s="87"/>
      <c r="K7" s="84"/>
      <c r="L7" s="89"/>
      <c r="M7" s="89"/>
      <c r="N7" s="96"/>
      <c r="O7" s="80"/>
      <c r="P7" s="80"/>
      <c r="Q7" s="80"/>
      <c r="R7" s="81"/>
    </row>
    <row r="8" spans="2:18" ht="30.75" customHeight="1" thickBot="1" x14ac:dyDescent="0.25">
      <c r="B8" s="53">
        <v>45</v>
      </c>
      <c r="C8" s="39" t="s">
        <v>79</v>
      </c>
      <c r="D8" s="39" t="s">
        <v>50</v>
      </c>
      <c r="E8" s="45"/>
      <c r="F8" s="39"/>
      <c r="G8" s="39"/>
      <c r="H8" s="39"/>
      <c r="I8" s="39"/>
      <c r="J8" s="39"/>
      <c r="K8" s="39"/>
      <c r="L8" s="38"/>
      <c r="M8" s="38"/>
      <c r="N8" s="38"/>
      <c r="O8" s="40"/>
      <c r="P8" s="40">
        <v>7.6273148148148151E-3</v>
      </c>
      <c r="Q8" s="40">
        <f>P8-$D$24</f>
        <v>7.6273148148148151E-3</v>
      </c>
      <c r="R8" s="11">
        <f>RANK(Q8,$Q$8:$Q$22,1)</f>
        <v>3</v>
      </c>
    </row>
    <row r="9" spans="2:18" s="1" customFormat="1" ht="30.75" customHeight="1" thickBot="1" x14ac:dyDescent="0.25">
      <c r="B9" s="11">
        <v>46</v>
      </c>
      <c r="C9" s="11" t="s">
        <v>80</v>
      </c>
      <c r="D9" s="39" t="s">
        <v>50</v>
      </c>
      <c r="E9" s="45"/>
      <c r="F9" s="39"/>
      <c r="G9" s="39"/>
      <c r="H9" s="11"/>
      <c r="I9" s="39"/>
      <c r="J9" s="11"/>
      <c r="K9" s="39"/>
      <c r="L9" s="46"/>
      <c r="M9" s="46"/>
      <c r="N9" s="46"/>
      <c r="O9" s="40"/>
      <c r="P9" s="40">
        <v>8.4490740740740741E-3</v>
      </c>
      <c r="Q9" s="40">
        <f t="shared" ref="Q9:Q22" si="0">P9-$D$24</f>
        <v>8.4490740740740741E-3</v>
      </c>
      <c r="R9" s="11">
        <f t="shared" ref="R9:R22" si="1">RANK(Q9,$Q$8:$Q$22,1)</f>
        <v>6</v>
      </c>
    </row>
    <row r="10" spans="2:18" s="1" customFormat="1" ht="30.75" customHeight="1" thickBot="1" x14ac:dyDescent="0.25">
      <c r="B10" s="10">
        <v>47</v>
      </c>
      <c r="C10" s="11" t="s">
        <v>72</v>
      </c>
      <c r="D10" s="39" t="s">
        <v>50</v>
      </c>
      <c r="E10" s="45"/>
      <c r="F10" s="39"/>
      <c r="G10" s="39"/>
      <c r="H10" s="11"/>
      <c r="I10" s="39"/>
      <c r="J10" s="11"/>
      <c r="K10" s="39"/>
      <c r="L10" s="46"/>
      <c r="M10" s="46"/>
      <c r="N10" s="46"/>
      <c r="O10" s="40"/>
      <c r="P10" s="40">
        <v>8.0208333333333329E-3</v>
      </c>
      <c r="Q10" s="40">
        <f t="shared" si="0"/>
        <v>8.0208333333333329E-3</v>
      </c>
      <c r="R10" s="11">
        <f t="shared" si="1"/>
        <v>5</v>
      </c>
    </row>
    <row r="11" spans="2:18" s="1" customFormat="1" ht="30.75" customHeight="1" thickBot="1" x14ac:dyDescent="0.25">
      <c r="B11" s="10">
        <v>48</v>
      </c>
      <c r="C11" s="11" t="s">
        <v>81</v>
      </c>
      <c r="D11" s="39" t="s">
        <v>50</v>
      </c>
      <c r="E11" s="45"/>
      <c r="F11" s="39"/>
      <c r="G11" s="39"/>
      <c r="H11" s="11"/>
      <c r="I11" s="39"/>
      <c r="J11" s="11"/>
      <c r="K11" s="39"/>
      <c r="L11" s="46"/>
      <c r="M11" s="46"/>
      <c r="N11" s="46"/>
      <c r="O11" s="40"/>
      <c r="P11" s="40">
        <v>9.1203703703703707E-3</v>
      </c>
      <c r="Q11" s="40">
        <f t="shared" si="0"/>
        <v>9.1203703703703707E-3</v>
      </c>
      <c r="R11" s="11">
        <f t="shared" si="1"/>
        <v>8</v>
      </c>
    </row>
    <row r="12" spans="2:18" s="1" customFormat="1" ht="30.75" customHeight="1" thickBot="1" x14ac:dyDescent="0.25">
      <c r="B12" s="10">
        <v>49</v>
      </c>
      <c r="C12" s="11" t="s">
        <v>82</v>
      </c>
      <c r="D12" s="39" t="s">
        <v>50</v>
      </c>
      <c r="E12" s="45"/>
      <c r="F12" s="39"/>
      <c r="G12" s="39"/>
      <c r="H12" s="11"/>
      <c r="I12" s="39"/>
      <c r="J12" s="11"/>
      <c r="K12" s="39"/>
      <c r="L12" s="46"/>
      <c r="M12" s="46"/>
      <c r="N12" s="46"/>
      <c r="O12" s="40"/>
      <c r="P12" s="40">
        <v>7.8240740740740753E-3</v>
      </c>
      <c r="Q12" s="40">
        <f t="shared" si="0"/>
        <v>7.8240740740740753E-3</v>
      </c>
      <c r="R12" s="11">
        <f t="shared" si="1"/>
        <v>4</v>
      </c>
    </row>
    <row r="13" spans="2:18" s="1" customFormat="1" ht="30.75" customHeight="1" thickBot="1" x14ac:dyDescent="0.25">
      <c r="B13" s="10">
        <v>51</v>
      </c>
      <c r="C13" s="11" t="s">
        <v>83</v>
      </c>
      <c r="D13" s="39" t="s">
        <v>50</v>
      </c>
      <c r="E13" s="45"/>
      <c r="F13" s="39"/>
      <c r="G13" s="39"/>
      <c r="H13" s="11"/>
      <c r="I13" s="39"/>
      <c r="J13" s="11"/>
      <c r="K13" s="39"/>
      <c r="L13" s="46"/>
      <c r="M13" s="46"/>
      <c r="N13" s="46"/>
      <c r="O13" s="40"/>
      <c r="P13" s="40">
        <v>9.4444444444444445E-3</v>
      </c>
      <c r="Q13" s="40">
        <f t="shared" si="0"/>
        <v>9.4444444444444445E-3</v>
      </c>
      <c r="R13" s="11">
        <f t="shared" si="1"/>
        <v>10</v>
      </c>
    </row>
    <row r="14" spans="2:18" s="1" customFormat="1" ht="30.75" customHeight="1" thickBot="1" x14ac:dyDescent="0.25">
      <c r="B14" s="10">
        <v>52</v>
      </c>
      <c r="C14" s="11" t="s">
        <v>84</v>
      </c>
      <c r="D14" s="39" t="s">
        <v>50</v>
      </c>
      <c r="E14" s="45"/>
      <c r="F14" s="39"/>
      <c r="G14" s="39"/>
      <c r="H14" s="11"/>
      <c r="I14" s="39"/>
      <c r="J14" s="11"/>
      <c r="K14" s="39"/>
      <c r="L14" s="46"/>
      <c r="M14" s="46"/>
      <c r="N14" s="46"/>
      <c r="O14" s="40"/>
      <c r="P14" s="40">
        <v>7.4305555555555548E-3</v>
      </c>
      <c r="Q14" s="40">
        <f t="shared" si="0"/>
        <v>7.4305555555555548E-3</v>
      </c>
      <c r="R14" s="11">
        <f t="shared" si="1"/>
        <v>2</v>
      </c>
    </row>
    <row r="15" spans="2:18" s="1" customFormat="1" ht="30.75" customHeight="1" thickBot="1" x14ac:dyDescent="0.25">
      <c r="B15" s="10">
        <v>53</v>
      </c>
      <c r="C15" s="11" t="s">
        <v>85</v>
      </c>
      <c r="D15" s="39" t="s">
        <v>52</v>
      </c>
      <c r="E15" s="45"/>
      <c r="F15" s="39"/>
      <c r="G15" s="39"/>
      <c r="H15" s="11"/>
      <c r="I15" s="39"/>
      <c r="J15" s="11"/>
      <c r="K15" s="39"/>
      <c r="L15" s="46"/>
      <c r="M15" s="46"/>
      <c r="N15" s="46"/>
      <c r="O15" s="40"/>
      <c r="P15" s="40">
        <v>6.7361111111111103E-3</v>
      </c>
      <c r="Q15" s="40">
        <f t="shared" si="0"/>
        <v>6.7361111111111103E-3</v>
      </c>
      <c r="R15" s="11">
        <f t="shared" si="1"/>
        <v>1</v>
      </c>
    </row>
    <row r="16" spans="2:18" s="1" customFormat="1" ht="30.75" customHeight="1" thickBot="1" x14ac:dyDescent="0.25">
      <c r="B16" s="10">
        <v>54</v>
      </c>
      <c r="C16" s="11" t="s">
        <v>86</v>
      </c>
      <c r="D16" s="39" t="s">
        <v>52</v>
      </c>
      <c r="E16" s="45"/>
      <c r="F16" s="39"/>
      <c r="G16" s="39"/>
      <c r="H16" s="11"/>
      <c r="I16" s="39"/>
      <c r="J16" s="11"/>
      <c r="K16" s="39"/>
      <c r="L16" s="46"/>
      <c r="M16" s="46"/>
      <c r="N16" s="46"/>
      <c r="O16" s="40"/>
      <c r="P16" s="40">
        <v>9.525462962962963E-3</v>
      </c>
      <c r="Q16" s="40">
        <f t="shared" si="0"/>
        <v>9.525462962962963E-3</v>
      </c>
      <c r="R16" s="11">
        <f t="shared" si="1"/>
        <v>11</v>
      </c>
    </row>
    <row r="17" spans="2:19" s="1" customFormat="1" ht="30.75" customHeight="1" thickBot="1" x14ac:dyDescent="0.25">
      <c r="B17" s="10">
        <v>55</v>
      </c>
      <c r="C17" s="11" t="s">
        <v>87</v>
      </c>
      <c r="D17" s="39" t="s">
        <v>52</v>
      </c>
      <c r="E17" s="45"/>
      <c r="F17" s="39"/>
      <c r="G17" s="39"/>
      <c r="H17" s="11"/>
      <c r="I17" s="39"/>
      <c r="J17" s="11"/>
      <c r="K17" s="39"/>
      <c r="L17" s="46"/>
      <c r="M17" s="46"/>
      <c r="N17" s="46"/>
      <c r="O17" s="40"/>
      <c r="P17" s="40">
        <v>1.0671296296296297E-2</v>
      </c>
      <c r="Q17" s="40">
        <f t="shared" si="0"/>
        <v>1.0671296296296297E-2</v>
      </c>
      <c r="R17" s="11">
        <f t="shared" si="1"/>
        <v>14</v>
      </c>
    </row>
    <row r="18" spans="2:19" s="1" customFormat="1" ht="30.75" customHeight="1" thickBot="1" x14ac:dyDescent="0.25">
      <c r="B18" s="10">
        <v>57</v>
      </c>
      <c r="C18" s="11" t="s">
        <v>88</v>
      </c>
      <c r="D18" s="39" t="s">
        <v>52</v>
      </c>
      <c r="E18" s="45"/>
      <c r="F18" s="39"/>
      <c r="G18" s="39"/>
      <c r="H18" s="11"/>
      <c r="I18" s="39"/>
      <c r="J18" s="11"/>
      <c r="K18" s="39"/>
      <c r="L18" s="46"/>
      <c r="M18" s="46"/>
      <c r="N18" s="46"/>
      <c r="O18" s="40"/>
      <c r="P18" s="40">
        <v>9.3171296296296283E-3</v>
      </c>
      <c r="Q18" s="40">
        <f t="shared" si="0"/>
        <v>9.3171296296296283E-3</v>
      </c>
      <c r="R18" s="11">
        <f t="shared" si="1"/>
        <v>9</v>
      </c>
    </row>
    <row r="19" spans="2:19" s="1" customFormat="1" ht="30.75" customHeight="1" thickBot="1" x14ac:dyDescent="0.25">
      <c r="B19" s="10">
        <v>58</v>
      </c>
      <c r="C19" s="11" t="s">
        <v>90</v>
      </c>
      <c r="D19" s="39" t="s">
        <v>52</v>
      </c>
      <c r="E19" s="45"/>
      <c r="F19" s="39"/>
      <c r="G19" s="39"/>
      <c r="H19" s="11"/>
      <c r="I19" s="39"/>
      <c r="J19" s="11"/>
      <c r="K19" s="39"/>
      <c r="L19" s="46"/>
      <c r="M19" s="46"/>
      <c r="N19" s="46"/>
      <c r="O19" s="40"/>
      <c r="P19" s="40">
        <v>9.5486111111111101E-3</v>
      </c>
      <c r="Q19" s="40">
        <f t="shared" si="0"/>
        <v>9.5486111111111101E-3</v>
      </c>
      <c r="R19" s="11">
        <f t="shared" si="1"/>
        <v>12</v>
      </c>
    </row>
    <row r="20" spans="2:19" s="1" customFormat="1" ht="30.75" customHeight="1" thickBot="1" x14ac:dyDescent="0.25">
      <c r="B20" s="55">
        <v>59</v>
      </c>
      <c r="C20" s="56" t="s">
        <v>89</v>
      </c>
      <c r="D20" s="57" t="s">
        <v>52</v>
      </c>
      <c r="E20" s="58"/>
      <c r="F20" s="57"/>
      <c r="G20" s="57"/>
      <c r="H20" s="56"/>
      <c r="I20" s="57"/>
      <c r="J20" s="56"/>
      <c r="K20" s="57"/>
      <c r="L20" s="59"/>
      <c r="M20" s="59"/>
      <c r="N20" s="59"/>
      <c r="O20" s="35"/>
      <c r="P20" s="35">
        <v>1.087962962962963E-2</v>
      </c>
      <c r="Q20" s="40">
        <f t="shared" si="0"/>
        <v>1.087962962962963E-2</v>
      </c>
      <c r="R20" s="11">
        <f t="shared" si="1"/>
        <v>15</v>
      </c>
    </row>
    <row r="21" spans="2:19" s="1" customFormat="1" ht="30.75" customHeight="1" thickBot="1" x14ac:dyDescent="0.25">
      <c r="B21" s="10">
        <v>223</v>
      </c>
      <c r="C21" s="11" t="s">
        <v>155</v>
      </c>
      <c r="D21" s="65" t="s">
        <v>52</v>
      </c>
      <c r="E21" s="60"/>
      <c r="F21" s="60"/>
      <c r="G21" s="60"/>
      <c r="H21" s="60"/>
      <c r="I21" s="60"/>
      <c r="J21" s="60"/>
      <c r="K21" s="60"/>
      <c r="L21" s="61"/>
      <c r="M21" s="61"/>
      <c r="N21" s="61"/>
      <c r="O21" s="68"/>
      <c r="P21" s="41">
        <v>9.8611111111111104E-3</v>
      </c>
      <c r="Q21" s="41">
        <f t="shared" si="0"/>
        <v>9.8611111111111104E-3</v>
      </c>
      <c r="R21" s="11">
        <f t="shared" si="1"/>
        <v>13</v>
      </c>
    </row>
    <row r="22" spans="2:19" s="1" customFormat="1" ht="30.75" customHeight="1" thickBot="1" x14ac:dyDescent="0.25">
      <c r="B22" s="64">
        <v>169</v>
      </c>
      <c r="C22" s="67" t="s">
        <v>140</v>
      </c>
      <c r="D22" s="66" t="s">
        <v>52</v>
      </c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9"/>
      <c r="P22" s="41">
        <v>8.564814814814815E-3</v>
      </c>
      <c r="Q22" s="40">
        <f t="shared" si="0"/>
        <v>8.564814814814815E-3</v>
      </c>
      <c r="R22" s="11">
        <f t="shared" si="1"/>
        <v>7</v>
      </c>
    </row>
    <row r="23" spans="2:19" s="1" customFormat="1" ht="28.5" customHeight="1" x14ac:dyDescent="0.2">
      <c r="B23" s="19"/>
      <c r="C23" s="20"/>
      <c r="D23" s="21"/>
      <c r="E23" s="22"/>
      <c r="F23" s="22"/>
      <c r="G23" s="22"/>
      <c r="H23" s="22"/>
      <c r="I23" s="22"/>
      <c r="J23" s="22"/>
      <c r="K23" s="21"/>
      <c r="L23" s="23"/>
      <c r="M23" s="23"/>
      <c r="N23" s="23"/>
      <c r="O23" s="24"/>
      <c r="P23" s="24"/>
      <c r="Q23" s="24"/>
      <c r="R23" s="21"/>
    </row>
    <row r="24" spans="2:19" s="1" customFormat="1" ht="28.5" customHeight="1" x14ac:dyDescent="0.2">
      <c r="B24" s="19"/>
      <c r="C24" s="28" t="s">
        <v>48</v>
      </c>
      <c r="D24" s="30">
        <v>0</v>
      </c>
      <c r="E24" s="22"/>
      <c r="F24" s="22"/>
      <c r="G24" s="22"/>
      <c r="H24" s="22"/>
      <c r="I24" s="22"/>
      <c r="J24" s="22"/>
      <c r="K24" s="21"/>
      <c r="L24" s="23"/>
      <c r="M24" s="23"/>
      <c r="N24" s="23"/>
      <c r="O24" s="24"/>
      <c r="P24" s="24"/>
      <c r="Q24" s="24"/>
      <c r="R24" s="21"/>
    </row>
    <row r="25" spans="2:19" s="1" customFormat="1" ht="28.5" customHeight="1" x14ac:dyDescent="0.2">
      <c r="B25" s="19"/>
      <c r="C25" s="20"/>
      <c r="D25" s="21"/>
      <c r="E25" s="22"/>
      <c r="F25" s="22"/>
      <c r="G25" s="22"/>
      <c r="H25" s="22"/>
      <c r="I25" s="22"/>
      <c r="J25" s="22"/>
      <c r="K25" s="21"/>
      <c r="L25" s="23"/>
      <c r="M25" s="23"/>
      <c r="N25" s="23"/>
      <c r="O25" s="24"/>
      <c r="P25" s="24"/>
      <c r="Q25" s="24"/>
      <c r="R25" s="21"/>
    </row>
    <row r="26" spans="2:19" x14ac:dyDescent="0.2">
      <c r="D26" s="14"/>
    </row>
    <row r="27" spans="2:19" x14ac:dyDescent="0.2">
      <c r="B27" s="75" t="str">
        <f>'М 2003-2004'!B29:R29</f>
        <v>Главный судья                                                                                   А.Г. Клюева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2:19" x14ac:dyDescent="0.2">
      <c r="D28" s="14"/>
    </row>
    <row r="30" spans="2:19" x14ac:dyDescent="0.2">
      <c r="B30" s="75" t="str">
        <f>'М 2003-2004'!B32:R32</f>
        <v>Главный секретарь                                                                           О.В. Фомина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3" spans="2:18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</sheetData>
  <mergeCells count="26">
    <mergeCell ref="B1:R1"/>
    <mergeCell ref="B2:R2"/>
    <mergeCell ref="D3:I3"/>
    <mergeCell ref="J3:K3"/>
    <mergeCell ref="B5:B7"/>
    <mergeCell ref="M5:M7"/>
    <mergeCell ref="N5:N7"/>
    <mergeCell ref="O5:O7"/>
    <mergeCell ref="C5:C7"/>
    <mergeCell ref="P5:P7"/>
    <mergeCell ref="B33:R33"/>
    <mergeCell ref="B30:R30"/>
    <mergeCell ref="Q5:Q7"/>
    <mergeCell ref="R5:R7"/>
    <mergeCell ref="F6:F7"/>
    <mergeCell ref="K5:K7"/>
    <mergeCell ref="D5:D7"/>
    <mergeCell ref="E5:E7"/>
    <mergeCell ref="F5:H5"/>
    <mergeCell ref="L5:L7"/>
    <mergeCell ref="B27:S27"/>
    <mergeCell ref="I5:J5"/>
    <mergeCell ref="G6:G7"/>
    <mergeCell ref="H6:H7"/>
    <mergeCell ref="I6:I7"/>
    <mergeCell ref="J6:J7"/>
  </mergeCells>
  <pageMargins left="0.75" right="0.75" top="1" bottom="1" header="0.5" footer="0.5"/>
  <pageSetup paperSize="9" scale="64" orientation="portrait" verticalDpi="0" r:id="rId1"/>
  <headerFooter alignWithMargins="0">
    <oddHeader xml:space="preserve">&amp;C&amp;"Arial Cyr,полужирный"&amp;16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zoomScale="75" zoomScaleNormal="75" zoomScaleSheetLayoutView="100" workbookViewId="0">
      <selection activeCell="P13" sqref="P13"/>
    </sheetView>
  </sheetViews>
  <sheetFormatPr defaultRowHeight="12.75" x14ac:dyDescent="0.2"/>
  <cols>
    <col min="2" max="2" width="9.28515625" style="49" bestFit="1" customWidth="1"/>
    <col min="3" max="3" width="26.42578125" customWidth="1"/>
    <col min="4" max="4" width="28" customWidth="1"/>
    <col min="5" max="5" width="6.140625" style="15" hidden="1" customWidth="1"/>
    <col min="6" max="6" width="5.28515625" style="15" hidden="1" customWidth="1"/>
    <col min="7" max="7" width="5" style="15" hidden="1" customWidth="1"/>
    <col min="8" max="8" width="5.140625" style="15" hidden="1" customWidth="1"/>
    <col min="9" max="9" width="4.42578125" style="15" hidden="1" customWidth="1"/>
    <col min="10" max="10" width="4.7109375" style="15" hidden="1" customWidth="1"/>
    <col min="11" max="11" width="6.85546875" hidden="1" customWidth="1"/>
    <col min="12" max="12" width="9.7109375" style="2" hidden="1" customWidth="1"/>
    <col min="13" max="14" width="9.85546875" style="2" hidden="1" customWidth="1"/>
    <col min="15" max="15" width="12.5703125" hidden="1" customWidth="1"/>
    <col min="16" max="16" width="16" customWidth="1"/>
    <col min="17" max="17" width="17" customWidth="1"/>
    <col min="18" max="18" width="9.42578125" style="13" bestFit="1" customWidth="1"/>
  </cols>
  <sheetData>
    <row r="1" spans="2:18" ht="46.5" customHeight="1" x14ac:dyDescent="0.3">
      <c r="B1" s="76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8" ht="18" customHeight="1" x14ac:dyDescent="0.25">
      <c r="B2" s="77" t="s">
        <v>110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8" ht="18" x14ac:dyDescent="0.25">
      <c r="C3" s="27" t="s">
        <v>99</v>
      </c>
      <c r="D3" s="92" t="s">
        <v>33</v>
      </c>
      <c r="E3" s="92"/>
      <c r="F3" s="92"/>
      <c r="G3" s="92"/>
      <c r="H3" s="92"/>
      <c r="I3" s="92"/>
      <c r="J3" s="93"/>
      <c r="K3" s="93"/>
      <c r="L3" s="3"/>
    </row>
    <row r="4" spans="2:18" ht="13.5" thickBot="1" x14ac:dyDescent="0.25"/>
    <row r="5" spans="2:18" ht="24" customHeight="1" thickBot="1" x14ac:dyDescent="0.25">
      <c r="B5" s="78" t="s">
        <v>0</v>
      </c>
      <c r="C5" s="78" t="s">
        <v>1</v>
      </c>
      <c r="D5" s="78" t="s">
        <v>10</v>
      </c>
      <c r="E5" s="85" t="s">
        <v>5</v>
      </c>
      <c r="F5" s="88" t="s">
        <v>12</v>
      </c>
      <c r="G5" s="88"/>
      <c r="H5" s="88"/>
      <c r="I5" s="90" t="s">
        <v>13</v>
      </c>
      <c r="J5" s="91"/>
      <c r="K5" s="84" t="s">
        <v>7</v>
      </c>
      <c r="L5" s="89" t="s">
        <v>8</v>
      </c>
      <c r="M5" s="89" t="s">
        <v>9</v>
      </c>
      <c r="N5" s="94" t="s">
        <v>2</v>
      </c>
      <c r="O5" s="78" t="s">
        <v>3</v>
      </c>
      <c r="P5" s="97" t="str">
        <f>'М 2003-2004'!P5:P7</f>
        <v>Время по секундомеру</v>
      </c>
      <c r="Q5" s="78" t="s">
        <v>17</v>
      </c>
      <c r="R5" s="81" t="s">
        <v>4</v>
      </c>
    </row>
    <row r="6" spans="2:18" ht="13.5" customHeight="1" thickBot="1" x14ac:dyDescent="0.25">
      <c r="B6" s="79"/>
      <c r="C6" s="79"/>
      <c r="D6" s="79"/>
      <c r="E6" s="86"/>
      <c r="F6" s="83" t="s">
        <v>14</v>
      </c>
      <c r="G6" s="84" t="s">
        <v>11</v>
      </c>
      <c r="H6" s="84" t="s">
        <v>15</v>
      </c>
      <c r="I6" s="85" t="s">
        <v>6</v>
      </c>
      <c r="J6" s="85" t="s">
        <v>16</v>
      </c>
      <c r="K6" s="84"/>
      <c r="L6" s="89"/>
      <c r="M6" s="89"/>
      <c r="N6" s="95"/>
      <c r="O6" s="79"/>
      <c r="P6" s="98"/>
      <c r="Q6" s="79"/>
      <c r="R6" s="81"/>
    </row>
    <row r="7" spans="2:18" ht="48.75" customHeight="1" thickBot="1" x14ac:dyDescent="0.25">
      <c r="B7" s="80"/>
      <c r="C7" s="80"/>
      <c r="D7" s="80"/>
      <c r="E7" s="87"/>
      <c r="F7" s="83"/>
      <c r="G7" s="84"/>
      <c r="H7" s="84"/>
      <c r="I7" s="87"/>
      <c r="J7" s="87"/>
      <c r="K7" s="84"/>
      <c r="L7" s="89"/>
      <c r="M7" s="89"/>
      <c r="N7" s="96"/>
      <c r="O7" s="80"/>
      <c r="P7" s="99"/>
      <c r="Q7" s="80"/>
      <c r="R7" s="81"/>
    </row>
    <row r="8" spans="2:18" s="1" customFormat="1" ht="30.75" customHeight="1" thickBot="1" x14ac:dyDescent="0.25">
      <c r="B8" s="11">
        <v>25</v>
      </c>
      <c r="C8" s="11" t="s">
        <v>67</v>
      </c>
      <c r="D8" s="39" t="s">
        <v>50</v>
      </c>
      <c r="E8" s="45"/>
      <c r="F8" s="39"/>
      <c r="G8" s="39"/>
      <c r="H8" s="11"/>
      <c r="I8" s="39"/>
      <c r="J8" s="11"/>
      <c r="K8" s="39"/>
      <c r="L8" s="46"/>
      <c r="M8" s="46"/>
      <c r="N8" s="46"/>
      <c r="O8" s="40"/>
      <c r="P8" s="38">
        <v>1.0844907407407407E-2</v>
      </c>
      <c r="Q8" s="38">
        <f>P8-$D$23</f>
        <v>7.3726851851851852E-3</v>
      </c>
      <c r="R8" s="11">
        <f>RANK(Q8,$Q$8:$Q$21,1)</f>
        <v>1</v>
      </c>
    </row>
    <row r="9" spans="2:18" s="1" customFormat="1" ht="30.75" customHeight="1" thickBot="1" x14ac:dyDescent="0.25">
      <c r="B9" s="11">
        <v>27</v>
      </c>
      <c r="C9" s="11" t="s">
        <v>68</v>
      </c>
      <c r="D9" s="39" t="s">
        <v>50</v>
      </c>
      <c r="E9" s="45"/>
      <c r="F9" s="39"/>
      <c r="G9" s="39"/>
      <c r="H9" s="11"/>
      <c r="I9" s="39"/>
      <c r="J9" s="11"/>
      <c r="K9" s="39"/>
      <c r="L9" s="46"/>
      <c r="M9" s="46"/>
      <c r="N9" s="46"/>
      <c r="O9" s="40"/>
      <c r="P9" s="38">
        <v>1.6157407407407409E-2</v>
      </c>
      <c r="Q9" s="38">
        <f t="shared" ref="Q9:Q21" si="0">P9-$D$23</f>
        <v>1.2685185185185186E-2</v>
      </c>
      <c r="R9" s="11">
        <f t="shared" ref="R9:R21" si="1">RANK(Q9,$Q$8:$Q$21,1)</f>
        <v>5</v>
      </c>
    </row>
    <row r="10" spans="2:18" s="1" customFormat="1" ht="30.75" customHeight="1" thickBot="1" x14ac:dyDescent="0.25">
      <c r="B10" s="11">
        <v>29</v>
      </c>
      <c r="C10" s="11" t="s">
        <v>69</v>
      </c>
      <c r="D10" s="39" t="s">
        <v>50</v>
      </c>
      <c r="E10" s="45"/>
      <c r="F10" s="39"/>
      <c r="G10" s="39"/>
      <c r="H10" s="11"/>
      <c r="I10" s="39"/>
      <c r="J10" s="11"/>
      <c r="K10" s="39"/>
      <c r="L10" s="46"/>
      <c r="M10" s="46"/>
      <c r="N10" s="46"/>
      <c r="O10" s="40"/>
      <c r="P10" s="38">
        <v>1.1990740740740739E-2</v>
      </c>
      <c r="Q10" s="38">
        <f t="shared" si="0"/>
        <v>8.5185185185185173E-3</v>
      </c>
      <c r="R10" s="11">
        <f t="shared" si="1"/>
        <v>2</v>
      </c>
    </row>
    <row r="11" spans="2:18" s="1" customFormat="1" ht="30.75" customHeight="1" thickBot="1" x14ac:dyDescent="0.25">
      <c r="B11" s="11">
        <v>30</v>
      </c>
      <c r="C11" s="11" t="s">
        <v>91</v>
      </c>
      <c r="D11" s="39" t="s">
        <v>50</v>
      </c>
      <c r="E11" s="45"/>
      <c r="F11" s="39"/>
      <c r="G11" s="39"/>
      <c r="H11" s="11"/>
      <c r="I11" s="39"/>
      <c r="J11" s="11"/>
      <c r="K11" s="39"/>
      <c r="L11" s="46"/>
      <c r="M11" s="46"/>
      <c r="N11" s="46"/>
      <c r="O11" s="40"/>
      <c r="P11" s="38">
        <v>1.5706018518518518E-2</v>
      </c>
      <c r="Q11" s="38">
        <f t="shared" si="0"/>
        <v>1.2233796296296296E-2</v>
      </c>
      <c r="R11" s="11">
        <f t="shared" si="1"/>
        <v>4</v>
      </c>
    </row>
    <row r="12" spans="2:18" s="1" customFormat="1" ht="30.75" customHeight="1" thickBot="1" x14ac:dyDescent="0.25">
      <c r="B12" s="11">
        <v>31</v>
      </c>
      <c r="C12" s="11" t="s">
        <v>70</v>
      </c>
      <c r="D12" s="39" t="s">
        <v>50</v>
      </c>
      <c r="E12" s="45"/>
      <c r="F12" s="39"/>
      <c r="G12" s="39"/>
      <c r="H12" s="11"/>
      <c r="I12" s="39"/>
      <c r="J12" s="11"/>
      <c r="K12" s="39"/>
      <c r="L12" s="46"/>
      <c r="M12" s="46"/>
      <c r="N12" s="46"/>
      <c r="O12" s="40"/>
      <c r="P12" s="38">
        <v>1.2060185185185186E-2</v>
      </c>
      <c r="Q12" s="38">
        <f t="shared" si="0"/>
        <v>8.5879629629629639E-3</v>
      </c>
      <c r="R12" s="11">
        <f t="shared" si="1"/>
        <v>3</v>
      </c>
    </row>
    <row r="13" spans="2:18" s="1" customFormat="1" ht="30.75" customHeight="1" thickBot="1" x14ac:dyDescent="0.25">
      <c r="B13" s="11">
        <v>33</v>
      </c>
      <c r="C13" s="11" t="s">
        <v>92</v>
      </c>
      <c r="D13" s="39" t="s">
        <v>52</v>
      </c>
      <c r="E13" s="45"/>
      <c r="F13" s="39"/>
      <c r="G13" s="39"/>
      <c r="H13" s="11"/>
      <c r="I13" s="39"/>
      <c r="J13" s="11"/>
      <c r="K13" s="39"/>
      <c r="L13" s="46"/>
      <c r="M13" s="46"/>
      <c r="N13" s="46"/>
      <c r="O13" s="40"/>
      <c r="P13" s="38">
        <v>1.8518518518518521E-2</v>
      </c>
      <c r="Q13" s="38">
        <f t="shared" si="0"/>
        <v>1.5046296296296299E-2</v>
      </c>
      <c r="R13" s="11">
        <f t="shared" si="1"/>
        <v>10</v>
      </c>
    </row>
    <row r="14" spans="2:18" s="1" customFormat="1" ht="30.75" customHeight="1" thickBot="1" x14ac:dyDescent="0.25">
      <c r="B14" s="11">
        <v>34</v>
      </c>
      <c r="C14" s="11" t="s">
        <v>93</v>
      </c>
      <c r="D14" s="39" t="s">
        <v>52</v>
      </c>
      <c r="E14" s="45"/>
      <c r="F14" s="39"/>
      <c r="G14" s="39"/>
      <c r="H14" s="11"/>
      <c r="I14" s="39"/>
      <c r="J14" s="11"/>
      <c r="K14" s="39"/>
      <c r="L14" s="46"/>
      <c r="M14" s="46"/>
      <c r="N14" s="46"/>
      <c r="O14" s="40"/>
      <c r="P14" s="38">
        <v>2.0821759259259259E-2</v>
      </c>
      <c r="Q14" s="38">
        <f t="shared" si="0"/>
        <v>1.7349537037037038E-2</v>
      </c>
      <c r="R14" s="11">
        <f t="shared" si="1"/>
        <v>14</v>
      </c>
    </row>
    <row r="15" spans="2:18" s="1" customFormat="1" ht="30.75" customHeight="1" thickBot="1" x14ac:dyDescent="0.25">
      <c r="B15" s="11">
        <v>35</v>
      </c>
      <c r="C15" s="11" t="s">
        <v>94</v>
      </c>
      <c r="D15" s="39" t="s">
        <v>52</v>
      </c>
      <c r="E15" s="45"/>
      <c r="F15" s="39"/>
      <c r="G15" s="39"/>
      <c r="H15" s="11"/>
      <c r="I15" s="39"/>
      <c r="J15" s="11"/>
      <c r="K15" s="39"/>
      <c r="L15" s="46"/>
      <c r="M15" s="46"/>
      <c r="N15" s="46"/>
      <c r="O15" s="40"/>
      <c r="P15" s="38">
        <v>2.0370370370370369E-2</v>
      </c>
      <c r="Q15" s="38">
        <f t="shared" si="0"/>
        <v>1.6898148148148148E-2</v>
      </c>
      <c r="R15" s="11">
        <f t="shared" si="1"/>
        <v>13</v>
      </c>
    </row>
    <row r="16" spans="2:18" s="1" customFormat="1" ht="30.75" customHeight="1" thickBot="1" x14ac:dyDescent="0.25">
      <c r="B16" s="11">
        <v>37</v>
      </c>
      <c r="C16" s="11" t="s">
        <v>95</v>
      </c>
      <c r="D16" s="39" t="s">
        <v>52</v>
      </c>
      <c r="E16" s="45"/>
      <c r="F16" s="39"/>
      <c r="G16" s="39"/>
      <c r="H16" s="11"/>
      <c r="I16" s="39"/>
      <c r="J16" s="11"/>
      <c r="K16" s="39"/>
      <c r="L16" s="46"/>
      <c r="M16" s="46"/>
      <c r="N16" s="46"/>
      <c r="O16" s="40"/>
      <c r="P16" s="38">
        <v>1.7534722222222222E-2</v>
      </c>
      <c r="Q16" s="38">
        <f t="shared" si="0"/>
        <v>1.40625E-2</v>
      </c>
      <c r="R16" s="11">
        <f t="shared" si="1"/>
        <v>7</v>
      </c>
    </row>
    <row r="17" spans="2:19" s="1" customFormat="1" ht="30.75" customHeight="1" thickBot="1" x14ac:dyDescent="0.25">
      <c r="B17" s="11">
        <v>39</v>
      </c>
      <c r="C17" s="11" t="s">
        <v>96</v>
      </c>
      <c r="D17" s="39" t="s">
        <v>52</v>
      </c>
      <c r="E17" s="45"/>
      <c r="F17" s="39"/>
      <c r="G17" s="39"/>
      <c r="H17" s="11"/>
      <c r="I17" s="39"/>
      <c r="J17" s="11"/>
      <c r="K17" s="39"/>
      <c r="L17" s="46"/>
      <c r="M17" s="46"/>
      <c r="N17" s="46"/>
      <c r="O17" s="40"/>
      <c r="P17" s="38">
        <v>2.0208333333333335E-2</v>
      </c>
      <c r="Q17" s="38">
        <f t="shared" si="0"/>
        <v>1.6736111111111111E-2</v>
      </c>
      <c r="R17" s="11">
        <f t="shared" si="1"/>
        <v>12</v>
      </c>
    </row>
    <row r="18" spans="2:19" s="1" customFormat="1" ht="30.75" customHeight="1" thickBot="1" x14ac:dyDescent="0.25">
      <c r="B18" s="11">
        <v>40</v>
      </c>
      <c r="C18" s="11" t="s">
        <v>97</v>
      </c>
      <c r="D18" s="39" t="s">
        <v>52</v>
      </c>
      <c r="E18" s="45"/>
      <c r="F18" s="39"/>
      <c r="G18" s="39"/>
      <c r="H18" s="11"/>
      <c r="I18" s="39"/>
      <c r="J18" s="11"/>
      <c r="K18" s="39"/>
      <c r="L18" s="46"/>
      <c r="M18" s="46"/>
      <c r="N18" s="46"/>
      <c r="O18" s="40"/>
      <c r="P18" s="38">
        <v>1.7731481481481483E-2</v>
      </c>
      <c r="Q18" s="38">
        <f t="shared" si="0"/>
        <v>1.4259259259259261E-2</v>
      </c>
      <c r="R18" s="11">
        <f t="shared" si="1"/>
        <v>9</v>
      </c>
    </row>
    <row r="19" spans="2:19" s="1" customFormat="1" ht="30.75" customHeight="1" thickBot="1" x14ac:dyDescent="0.25">
      <c r="B19" s="11">
        <v>41</v>
      </c>
      <c r="C19" s="11" t="s">
        <v>98</v>
      </c>
      <c r="D19" s="39" t="s">
        <v>52</v>
      </c>
      <c r="E19" s="45"/>
      <c r="F19" s="39"/>
      <c r="G19" s="39"/>
      <c r="H19" s="11"/>
      <c r="I19" s="39"/>
      <c r="J19" s="11"/>
      <c r="K19" s="39"/>
      <c r="L19" s="46"/>
      <c r="M19" s="46"/>
      <c r="N19" s="46"/>
      <c r="O19" s="40"/>
      <c r="P19" s="38">
        <v>1.7407407407407406E-2</v>
      </c>
      <c r="Q19" s="38">
        <f t="shared" si="0"/>
        <v>1.3935185185185184E-2</v>
      </c>
      <c r="R19" s="11">
        <f t="shared" si="1"/>
        <v>6</v>
      </c>
    </row>
    <row r="20" spans="2:19" s="1" customFormat="1" ht="30.75" customHeight="1" thickBot="1" x14ac:dyDescent="0.25">
      <c r="B20" s="11">
        <v>180</v>
      </c>
      <c r="C20" s="11" t="s">
        <v>141</v>
      </c>
      <c r="D20" s="39" t="s">
        <v>52</v>
      </c>
      <c r="E20" s="45"/>
      <c r="F20" s="39"/>
      <c r="G20" s="39"/>
      <c r="H20" s="11"/>
      <c r="I20" s="39"/>
      <c r="J20" s="11"/>
      <c r="K20" s="39"/>
      <c r="L20" s="46"/>
      <c r="M20" s="46"/>
      <c r="N20" s="46"/>
      <c r="O20" s="40"/>
      <c r="P20" s="38">
        <v>1.7719907407407406E-2</v>
      </c>
      <c r="Q20" s="38">
        <f t="shared" si="0"/>
        <v>1.4247685185185184E-2</v>
      </c>
      <c r="R20" s="11">
        <f t="shared" si="1"/>
        <v>8</v>
      </c>
    </row>
    <row r="21" spans="2:19" s="1" customFormat="1" ht="30.75" customHeight="1" thickBot="1" x14ac:dyDescent="0.25">
      <c r="B21" s="11">
        <v>190</v>
      </c>
      <c r="C21" s="11" t="s">
        <v>142</v>
      </c>
      <c r="D21" s="11" t="s">
        <v>52</v>
      </c>
      <c r="E21" s="11"/>
      <c r="F21" s="11"/>
      <c r="G21" s="11"/>
      <c r="H21" s="11"/>
      <c r="I21" s="11"/>
      <c r="J21" s="11"/>
      <c r="K21" s="11"/>
      <c r="L21" s="46"/>
      <c r="M21" s="46"/>
      <c r="N21" s="46"/>
      <c r="O21" s="41"/>
      <c r="P21" s="46">
        <v>1.8657407407407407E-2</v>
      </c>
      <c r="Q21" s="46">
        <f t="shared" si="0"/>
        <v>1.5185185185185185E-2</v>
      </c>
      <c r="R21" s="11">
        <f t="shared" si="1"/>
        <v>11</v>
      </c>
    </row>
    <row r="22" spans="2:19" ht="27.75" customHeight="1" x14ac:dyDescent="0.2">
      <c r="B22" s="19"/>
      <c r="C22" s="20"/>
      <c r="D22" s="21"/>
      <c r="E22" s="22"/>
      <c r="F22" s="22"/>
      <c r="G22" s="22"/>
      <c r="H22" s="22"/>
      <c r="I22" s="22"/>
      <c r="J22" s="22"/>
      <c r="K22" s="21"/>
      <c r="L22" s="23"/>
      <c r="M22" s="23"/>
      <c r="N22" s="23"/>
      <c r="O22" s="24"/>
      <c r="P22" s="24"/>
      <c r="Q22" s="24"/>
      <c r="R22" s="21"/>
    </row>
    <row r="23" spans="2:19" ht="27.75" customHeight="1" x14ac:dyDescent="0.2">
      <c r="B23" s="19"/>
      <c r="C23" s="28" t="s">
        <v>48</v>
      </c>
      <c r="D23" s="29">
        <v>3.472222222222222E-3</v>
      </c>
      <c r="E23" s="22"/>
      <c r="F23" s="22"/>
      <c r="G23" s="22"/>
      <c r="H23" s="22"/>
      <c r="I23" s="22"/>
      <c r="J23" s="22"/>
      <c r="K23" s="21"/>
      <c r="L23" s="23"/>
      <c r="M23" s="23"/>
      <c r="N23" s="23"/>
      <c r="O23" s="24"/>
      <c r="P23" s="24"/>
      <c r="Q23" s="24"/>
      <c r="R23" s="21"/>
    </row>
    <row r="24" spans="2:19" x14ac:dyDescent="0.2">
      <c r="D24" s="14"/>
    </row>
    <row r="25" spans="2:19" x14ac:dyDescent="0.2">
      <c r="B25" s="75" t="str">
        <f>'Ж 2005-2006'!B27:S27</f>
        <v>Главный судья                                                                                   А.Г. Клюева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2:19" x14ac:dyDescent="0.2">
      <c r="D26" s="14"/>
    </row>
    <row r="28" spans="2:19" x14ac:dyDescent="0.2">
      <c r="B28" s="75" t="str">
        <f>'Ж 2005-2006'!B30:R30</f>
        <v>Главный секретарь                                                                           О.В. Фомина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31" spans="2:19" x14ac:dyDescent="0.2">
      <c r="B31" s="75">
        <f>'Ж 2005-2006'!B33:R33</f>
        <v>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</sheetData>
  <mergeCells count="26">
    <mergeCell ref="B1:R1"/>
    <mergeCell ref="B2:R2"/>
    <mergeCell ref="D3:I3"/>
    <mergeCell ref="J3:K3"/>
    <mergeCell ref="B5:B7"/>
    <mergeCell ref="M5:M7"/>
    <mergeCell ref="N5:N7"/>
    <mergeCell ref="O5:O7"/>
    <mergeCell ref="C5:C7"/>
    <mergeCell ref="P5:P7"/>
    <mergeCell ref="B31:R31"/>
    <mergeCell ref="B28:R28"/>
    <mergeCell ref="Q5:Q7"/>
    <mergeCell ref="R5:R7"/>
    <mergeCell ref="F6:F7"/>
    <mergeCell ref="K5:K7"/>
    <mergeCell ref="D5:D7"/>
    <mergeCell ref="E5:E7"/>
    <mergeCell ref="F5:H5"/>
    <mergeCell ref="L5:L7"/>
    <mergeCell ref="B25:S25"/>
    <mergeCell ref="I5:J5"/>
    <mergeCell ref="G6:G7"/>
    <mergeCell ref="H6:H7"/>
    <mergeCell ref="I6:I7"/>
    <mergeCell ref="J6:J7"/>
  </mergeCells>
  <pageMargins left="0.75" right="0.75" top="1" bottom="1" header="0.5" footer="0.5"/>
  <pageSetup paperSize="9" scale="61" orientation="portrait" verticalDpi="0" r:id="rId1"/>
  <headerFooter alignWithMargins="0">
    <oddHeader xml:space="preserve">&amp;C&amp;"Arial Cyr,полужирный"&amp;16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9"/>
  <sheetViews>
    <sheetView zoomScale="75" zoomScaleNormal="75" zoomScaleSheetLayoutView="100" workbookViewId="0">
      <selection activeCell="B79" sqref="B79:S79"/>
    </sheetView>
  </sheetViews>
  <sheetFormatPr defaultRowHeight="12.75" x14ac:dyDescent="0.2"/>
  <cols>
    <col min="2" max="2" width="9.28515625" bestFit="1" customWidth="1"/>
    <col min="3" max="5" width="26.42578125" customWidth="1"/>
    <col min="6" max="6" width="28" style="33" customWidth="1"/>
    <col min="7" max="7" width="6.140625" style="15" hidden="1" customWidth="1"/>
    <col min="8" max="8" width="5.28515625" style="15" hidden="1" customWidth="1"/>
    <col min="9" max="9" width="5" style="15" hidden="1" customWidth="1"/>
    <col min="10" max="10" width="5.140625" style="15" hidden="1" customWidth="1"/>
    <col min="11" max="11" width="4.42578125" style="15" hidden="1" customWidth="1"/>
    <col min="12" max="12" width="4.7109375" style="15" hidden="1" customWidth="1"/>
    <col min="13" max="13" width="6.85546875" hidden="1" customWidth="1"/>
    <col min="14" max="14" width="9.7109375" style="2" hidden="1" customWidth="1"/>
    <col min="15" max="16" width="9.85546875" style="2" hidden="1" customWidth="1"/>
    <col min="17" max="17" width="12.5703125" hidden="1" customWidth="1"/>
    <col min="18" max="18" width="17" style="34" customWidth="1"/>
    <col min="19" max="19" width="9.42578125" style="13" bestFit="1" customWidth="1"/>
  </cols>
  <sheetData>
    <row r="1" spans="2:19" ht="46.5" customHeight="1" x14ac:dyDescent="0.3">
      <c r="B1" s="76" t="s">
        <v>44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2:19" ht="18" customHeight="1" x14ac:dyDescent="0.25">
      <c r="B2" s="77" t="str">
        <f>'Ж 10-11'!B2:G2</f>
        <v>10.03.2017 г.  с. Мильково Камчатского края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2:19" ht="18" customHeight="1" x14ac:dyDescent="0.2">
      <c r="C3" s="112" t="s">
        <v>37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2:19" ht="13.5" thickBot="1" x14ac:dyDescent="0.25"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2:19" ht="24" customHeight="1" thickBot="1" x14ac:dyDescent="0.25">
      <c r="B5" s="78" t="s">
        <v>26</v>
      </c>
      <c r="C5" s="78" t="s">
        <v>27</v>
      </c>
      <c r="D5" s="78" t="s">
        <v>4</v>
      </c>
      <c r="E5" s="78" t="s">
        <v>1</v>
      </c>
      <c r="F5" s="120"/>
      <c r="G5" s="85" t="s">
        <v>5</v>
      </c>
      <c r="H5" s="88" t="s">
        <v>12</v>
      </c>
      <c r="I5" s="88"/>
      <c r="J5" s="88"/>
      <c r="K5" s="90" t="s">
        <v>13</v>
      </c>
      <c r="L5" s="91"/>
      <c r="M5" s="84" t="s">
        <v>7</v>
      </c>
      <c r="N5" s="89" t="s">
        <v>8</v>
      </c>
      <c r="O5" s="89" t="s">
        <v>9</v>
      </c>
      <c r="P5" s="94" t="s">
        <v>2</v>
      </c>
      <c r="Q5" s="78" t="s">
        <v>3</v>
      </c>
      <c r="R5" s="117" t="s">
        <v>36</v>
      </c>
      <c r="S5" s="81" t="s">
        <v>4</v>
      </c>
    </row>
    <row r="6" spans="2:19" ht="13.5" customHeight="1" thickBot="1" x14ac:dyDescent="0.25">
      <c r="B6" s="79"/>
      <c r="C6" s="79"/>
      <c r="D6" s="79"/>
      <c r="E6" s="79"/>
      <c r="F6" s="121"/>
      <c r="G6" s="86"/>
      <c r="H6" s="83" t="s">
        <v>14</v>
      </c>
      <c r="I6" s="84" t="s">
        <v>11</v>
      </c>
      <c r="J6" s="84" t="s">
        <v>15</v>
      </c>
      <c r="K6" s="85" t="s">
        <v>6</v>
      </c>
      <c r="L6" s="85" t="s">
        <v>16</v>
      </c>
      <c r="M6" s="84"/>
      <c r="N6" s="89"/>
      <c r="O6" s="89"/>
      <c r="P6" s="95"/>
      <c r="Q6" s="79"/>
      <c r="R6" s="118"/>
      <c r="S6" s="81"/>
    </row>
    <row r="7" spans="2:19" ht="48.75" customHeight="1" thickBot="1" x14ac:dyDescent="0.25">
      <c r="B7" s="80"/>
      <c r="C7" s="80"/>
      <c r="D7" s="79"/>
      <c r="E7" s="79"/>
      <c r="F7" s="121"/>
      <c r="G7" s="87"/>
      <c r="H7" s="83"/>
      <c r="I7" s="84"/>
      <c r="J7" s="84"/>
      <c r="K7" s="87"/>
      <c r="L7" s="87"/>
      <c r="M7" s="84"/>
      <c r="N7" s="89"/>
      <c r="O7" s="89"/>
      <c r="P7" s="96"/>
      <c r="Q7" s="80"/>
      <c r="R7" s="119"/>
      <c r="S7" s="81"/>
    </row>
    <row r="8" spans="2:19" ht="30.75" customHeight="1" thickBot="1" x14ac:dyDescent="0.25">
      <c r="B8" s="109" t="s">
        <v>25</v>
      </c>
      <c r="C8" s="114" t="s">
        <v>28</v>
      </c>
      <c r="D8" s="8">
        <v>3</v>
      </c>
      <c r="E8" s="8" t="str">
        <f>'Ж 10-11'!C9</f>
        <v>Жерноклетова Татьяна</v>
      </c>
      <c r="F8" s="74">
        <v>15</v>
      </c>
      <c r="G8" s="18"/>
      <c r="H8" s="5"/>
      <c r="I8" s="5"/>
      <c r="J8" s="5"/>
      <c r="K8" s="5"/>
      <c r="L8" s="5"/>
      <c r="M8" s="5"/>
      <c r="N8" s="6"/>
      <c r="O8" s="6"/>
      <c r="P8" s="6"/>
      <c r="Q8" s="7"/>
      <c r="R8" s="100">
        <f>SUM(F8:F39)</f>
        <v>493</v>
      </c>
      <c r="S8" s="103">
        <v>1</v>
      </c>
    </row>
    <row r="9" spans="2:19" s="1" customFormat="1" ht="30.75" customHeight="1" thickBot="1" x14ac:dyDescent="0.25">
      <c r="B9" s="110"/>
      <c r="C9" s="115"/>
      <c r="D9" s="8">
        <f>'Ж 10-11'!G12</f>
        <v>4</v>
      </c>
      <c r="E9" s="8" t="str">
        <f>'Ж 10-11'!C12</f>
        <v>Шипиловская Екатерина</v>
      </c>
      <c r="F9" s="74">
        <v>14</v>
      </c>
      <c r="G9" s="18"/>
      <c r="H9" s="5"/>
      <c r="I9" s="5"/>
      <c r="J9" s="8"/>
      <c r="K9" s="5"/>
      <c r="L9" s="8"/>
      <c r="M9" s="5"/>
      <c r="N9" s="9"/>
      <c r="O9" s="9"/>
      <c r="P9" s="9"/>
      <c r="Q9" s="7"/>
      <c r="R9" s="101"/>
      <c r="S9" s="104"/>
    </row>
    <row r="10" spans="2:19" s="1" customFormat="1" ht="30.75" customHeight="1" thickBot="1" x14ac:dyDescent="0.25">
      <c r="B10" s="110"/>
      <c r="C10" s="115"/>
      <c r="D10" s="8">
        <v>5</v>
      </c>
      <c r="E10" s="8" t="str">
        <f>'Ж 10-11'!C13</f>
        <v>Рязанцева Полина</v>
      </c>
      <c r="F10" s="74">
        <v>13</v>
      </c>
      <c r="G10" s="18"/>
      <c r="H10" s="5"/>
      <c r="I10" s="8"/>
      <c r="J10" s="8"/>
      <c r="K10" s="5"/>
      <c r="L10" s="8"/>
      <c r="M10" s="5"/>
      <c r="N10" s="9"/>
      <c r="O10" s="9"/>
      <c r="P10" s="9"/>
      <c r="Q10" s="7"/>
      <c r="R10" s="101"/>
      <c r="S10" s="104"/>
    </row>
    <row r="11" spans="2:19" s="1" customFormat="1" ht="25.5" customHeight="1" thickBot="1" x14ac:dyDescent="0.25">
      <c r="B11" s="110"/>
      <c r="C11" s="116"/>
      <c r="D11" s="8">
        <v>7</v>
      </c>
      <c r="E11" s="8" t="str">
        <f>'Ж 10-11'!C8</f>
        <v>Замотайло Екатерина</v>
      </c>
      <c r="F11" s="74">
        <v>11</v>
      </c>
      <c r="G11" s="12"/>
      <c r="H11" s="12"/>
      <c r="I11" s="12"/>
      <c r="J11" s="12"/>
      <c r="K11" s="12"/>
      <c r="L11" s="12"/>
      <c r="M11" s="5"/>
      <c r="N11" s="4"/>
      <c r="O11" s="4"/>
      <c r="P11" s="4"/>
      <c r="Q11" s="7"/>
      <c r="R11" s="101"/>
      <c r="S11" s="104"/>
    </row>
    <row r="12" spans="2:19" s="1" customFormat="1" ht="28.5" customHeight="1" thickBot="1" x14ac:dyDescent="0.25">
      <c r="B12" s="110"/>
      <c r="C12" s="106" t="s">
        <v>29</v>
      </c>
      <c r="D12" s="11">
        <v>1</v>
      </c>
      <c r="E12" s="11" t="str">
        <f>'М 10-11'!C8</f>
        <v>Чибирев Алексей</v>
      </c>
      <c r="F12" s="74">
        <v>20</v>
      </c>
      <c r="G12" s="12"/>
      <c r="H12" s="12"/>
      <c r="I12" s="12"/>
      <c r="J12" s="12"/>
      <c r="K12" s="12"/>
      <c r="L12" s="12"/>
      <c r="M12" s="5"/>
      <c r="N12" s="4"/>
      <c r="O12" s="4"/>
      <c r="P12" s="4"/>
      <c r="Q12" s="7"/>
      <c r="R12" s="101"/>
      <c r="S12" s="104"/>
    </row>
    <row r="13" spans="2:19" s="1" customFormat="1" ht="28.5" customHeight="1" thickBot="1" x14ac:dyDescent="0.25">
      <c r="B13" s="110"/>
      <c r="C13" s="107"/>
      <c r="D13" s="11">
        <v>3</v>
      </c>
      <c r="E13" s="11" t="str">
        <f>'М 10-11'!C9</f>
        <v>Щеглов Ярослав</v>
      </c>
      <c r="F13" s="74">
        <v>15</v>
      </c>
      <c r="G13" s="12"/>
      <c r="H13" s="12"/>
      <c r="I13" s="12"/>
      <c r="J13" s="12"/>
      <c r="K13" s="12"/>
      <c r="L13" s="12"/>
      <c r="M13" s="5"/>
      <c r="N13" s="4"/>
      <c r="O13" s="4"/>
      <c r="P13" s="4"/>
      <c r="Q13" s="7"/>
      <c r="R13" s="101"/>
      <c r="S13" s="104"/>
    </row>
    <row r="14" spans="2:19" s="1" customFormat="1" ht="29.25" customHeight="1" thickBot="1" x14ac:dyDescent="0.25">
      <c r="B14" s="110"/>
      <c r="C14" s="107"/>
      <c r="D14" s="11">
        <v>4</v>
      </c>
      <c r="E14" s="11" t="str">
        <f>'М 10-11'!C10</f>
        <v>Тарасов Артём</v>
      </c>
      <c r="F14" s="74">
        <v>14</v>
      </c>
      <c r="G14" s="12"/>
      <c r="H14" s="12"/>
      <c r="I14" s="12"/>
      <c r="J14" s="12"/>
      <c r="K14" s="12"/>
      <c r="L14" s="12"/>
      <c r="M14" s="5"/>
      <c r="N14" s="4"/>
      <c r="O14" s="4"/>
      <c r="P14" s="4"/>
      <c r="Q14" s="7"/>
      <c r="R14" s="101"/>
      <c r="S14" s="104"/>
    </row>
    <row r="15" spans="2:19" s="1" customFormat="1" ht="29.25" customHeight="1" thickBot="1" x14ac:dyDescent="0.25">
      <c r="B15" s="110"/>
      <c r="C15" s="108"/>
      <c r="D15" s="11">
        <v>5</v>
      </c>
      <c r="E15" s="11" t="str">
        <f>'М 10-11'!C11</f>
        <v>Белорусцев Денис</v>
      </c>
      <c r="F15" s="74">
        <v>13</v>
      </c>
      <c r="G15" s="12"/>
      <c r="H15" s="12"/>
      <c r="I15" s="12"/>
      <c r="J15" s="12"/>
      <c r="K15" s="12"/>
      <c r="L15" s="12"/>
      <c r="M15" s="5"/>
      <c r="N15" s="4"/>
      <c r="O15" s="4"/>
      <c r="P15" s="4"/>
      <c r="Q15" s="7"/>
      <c r="R15" s="101"/>
      <c r="S15" s="104"/>
    </row>
    <row r="16" spans="2:19" s="1" customFormat="1" ht="29.25" customHeight="1" thickBot="1" x14ac:dyDescent="0.25">
      <c r="B16" s="110"/>
      <c r="C16" s="106" t="s">
        <v>30</v>
      </c>
      <c r="D16" s="11">
        <v>1</v>
      </c>
      <c r="E16" s="11" t="str">
        <f>'Ж 8-9'!C9</f>
        <v>Сергеева Анастасия</v>
      </c>
      <c r="F16" s="74">
        <v>20</v>
      </c>
      <c r="G16" s="12"/>
      <c r="H16" s="12"/>
      <c r="I16" s="12"/>
      <c r="J16" s="12"/>
      <c r="K16" s="12"/>
      <c r="L16" s="12"/>
      <c r="M16" s="5"/>
      <c r="N16" s="4"/>
      <c r="O16" s="4"/>
      <c r="P16" s="4"/>
      <c r="Q16" s="7"/>
      <c r="R16" s="101"/>
      <c r="S16" s="104"/>
    </row>
    <row r="17" spans="2:19" s="1" customFormat="1" ht="29.25" customHeight="1" thickBot="1" x14ac:dyDescent="0.25">
      <c r="B17" s="110"/>
      <c r="C17" s="107"/>
      <c r="D17" s="11">
        <v>2</v>
      </c>
      <c r="E17" s="11" t="str">
        <f>'Ж 8-9'!C11</f>
        <v>Панфилова Полина</v>
      </c>
      <c r="F17" s="74">
        <v>17</v>
      </c>
      <c r="G17" s="12"/>
      <c r="H17" s="12"/>
      <c r="I17" s="12"/>
      <c r="J17" s="12"/>
      <c r="K17" s="12"/>
      <c r="L17" s="12"/>
      <c r="M17" s="5"/>
      <c r="N17" s="4"/>
      <c r="O17" s="4"/>
      <c r="P17" s="4"/>
      <c r="Q17" s="7"/>
      <c r="R17" s="101"/>
      <c r="S17" s="104"/>
    </row>
    <row r="18" spans="2:19" s="1" customFormat="1" ht="29.25" customHeight="1" thickBot="1" x14ac:dyDescent="0.25">
      <c r="B18" s="110"/>
      <c r="C18" s="107"/>
      <c r="D18" s="11">
        <v>4</v>
      </c>
      <c r="E18" s="11" t="str">
        <f>'Ж 8-9'!C8</f>
        <v>Акимова Анастасия</v>
      </c>
      <c r="F18" s="74">
        <v>14</v>
      </c>
      <c r="G18" s="12"/>
      <c r="H18" s="12"/>
      <c r="I18" s="12"/>
      <c r="J18" s="12"/>
      <c r="K18" s="12"/>
      <c r="L18" s="12"/>
      <c r="M18" s="5"/>
      <c r="N18" s="4"/>
      <c r="O18" s="4"/>
      <c r="P18" s="4"/>
      <c r="Q18" s="7"/>
      <c r="R18" s="101"/>
      <c r="S18" s="104"/>
    </row>
    <row r="19" spans="2:19" s="1" customFormat="1" ht="29.25" customHeight="1" thickBot="1" x14ac:dyDescent="0.25">
      <c r="B19" s="110"/>
      <c r="C19" s="108"/>
      <c r="D19" s="11">
        <v>5</v>
      </c>
      <c r="E19" s="11" t="str">
        <f>'Ж 8-9'!C10</f>
        <v>Бузикевич Анастасия</v>
      </c>
      <c r="F19" s="74">
        <v>13</v>
      </c>
      <c r="G19" s="12"/>
      <c r="H19" s="12"/>
      <c r="I19" s="12"/>
      <c r="J19" s="12"/>
      <c r="K19" s="12"/>
      <c r="L19" s="12"/>
      <c r="M19" s="5"/>
      <c r="N19" s="4"/>
      <c r="O19" s="4"/>
      <c r="P19" s="4"/>
      <c r="Q19" s="7"/>
      <c r="R19" s="101"/>
      <c r="S19" s="104"/>
    </row>
    <row r="20" spans="2:19" s="1" customFormat="1" ht="29.25" customHeight="1" thickBot="1" x14ac:dyDescent="0.25">
      <c r="B20" s="110"/>
      <c r="C20" s="106" t="s">
        <v>31</v>
      </c>
      <c r="D20" s="11">
        <v>1</v>
      </c>
      <c r="E20" s="11" t="str">
        <f>'М 8-9'!C9</f>
        <v>Булах Федор</v>
      </c>
      <c r="F20" s="74">
        <v>20</v>
      </c>
      <c r="G20" s="12"/>
      <c r="H20" s="12"/>
      <c r="I20" s="12"/>
      <c r="J20" s="12"/>
      <c r="K20" s="12"/>
      <c r="L20" s="12"/>
      <c r="M20" s="5"/>
      <c r="N20" s="4"/>
      <c r="O20" s="4"/>
      <c r="P20" s="4"/>
      <c r="Q20" s="7"/>
      <c r="R20" s="101"/>
      <c r="S20" s="104"/>
    </row>
    <row r="21" spans="2:19" s="1" customFormat="1" ht="29.25" customHeight="1" thickBot="1" x14ac:dyDescent="0.25">
      <c r="B21" s="110"/>
      <c r="C21" s="107"/>
      <c r="D21" s="11">
        <v>2</v>
      </c>
      <c r="E21" s="11" t="str">
        <f>'М 8-9'!C8</f>
        <v>Федотов Максим</v>
      </c>
      <c r="F21" s="74">
        <v>17</v>
      </c>
      <c r="G21" s="12"/>
      <c r="H21" s="12"/>
      <c r="I21" s="12"/>
      <c r="J21" s="12"/>
      <c r="K21" s="12"/>
      <c r="L21" s="12"/>
      <c r="M21" s="5"/>
      <c r="N21" s="4"/>
      <c r="O21" s="4"/>
      <c r="P21" s="4"/>
      <c r="Q21" s="7"/>
      <c r="R21" s="101"/>
      <c r="S21" s="104"/>
    </row>
    <row r="22" spans="2:19" s="1" customFormat="1" ht="29.25" customHeight="1" thickBot="1" x14ac:dyDescent="0.25">
      <c r="B22" s="110"/>
      <c r="C22" s="107"/>
      <c r="D22" s="11">
        <v>3</v>
      </c>
      <c r="E22" s="11" t="str">
        <f>'М 8-9'!C11</f>
        <v>Обсоков Юрий</v>
      </c>
      <c r="F22" s="74">
        <v>15</v>
      </c>
      <c r="G22" s="12"/>
      <c r="H22" s="12"/>
      <c r="I22" s="12"/>
      <c r="J22" s="12"/>
      <c r="K22" s="12"/>
      <c r="L22" s="12"/>
      <c r="M22" s="5"/>
      <c r="N22" s="4"/>
      <c r="O22" s="4"/>
      <c r="P22" s="4"/>
      <c r="Q22" s="7"/>
      <c r="R22" s="101"/>
      <c r="S22" s="104"/>
    </row>
    <row r="23" spans="2:19" s="1" customFormat="1" ht="29.25" customHeight="1" thickBot="1" x14ac:dyDescent="0.25">
      <c r="B23" s="110"/>
      <c r="C23" s="108"/>
      <c r="D23" s="11">
        <v>9</v>
      </c>
      <c r="E23" s="11" t="str">
        <f>'М 8-9'!C10</f>
        <v>Жуков Владислав</v>
      </c>
      <c r="F23" s="74">
        <v>9</v>
      </c>
      <c r="G23" s="12"/>
      <c r="H23" s="12"/>
      <c r="I23" s="12"/>
      <c r="J23" s="12"/>
      <c r="K23" s="12"/>
      <c r="L23" s="12"/>
      <c r="M23" s="5"/>
      <c r="N23" s="4"/>
      <c r="O23" s="4"/>
      <c r="P23" s="4"/>
      <c r="Q23" s="7"/>
      <c r="R23" s="101"/>
      <c r="S23" s="104"/>
    </row>
    <row r="24" spans="2:19" s="1" customFormat="1" ht="29.25" customHeight="1" thickBot="1" x14ac:dyDescent="0.25">
      <c r="B24" s="110"/>
      <c r="C24" s="106" t="s">
        <v>156</v>
      </c>
      <c r="D24" s="11">
        <v>1</v>
      </c>
      <c r="E24" s="11" t="str">
        <f>'Ж 2003-2004'!C10</f>
        <v>Энгельман Мирослава</v>
      </c>
      <c r="F24" s="74">
        <v>20</v>
      </c>
      <c r="G24" s="12"/>
      <c r="H24" s="12"/>
      <c r="I24" s="12"/>
      <c r="J24" s="12"/>
      <c r="K24" s="12"/>
      <c r="L24" s="12"/>
      <c r="M24" s="5"/>
      <c r="N24" s="4"/>
      <c r="O24" s="4"/>
      <c r="P24" s="4"/>
      <c r="Q24" s="7"/>
      <c r="R24" s="101"/>
      <c r="S24" s="104"/>
    </row>
    <row r="25" spans="2:19" s="1" customFormat="1" ht="29.25" customHeight="1" thickBot="1" x14ac:dyDescent="0.25">
      <c r="B25" s="110"/>
      <c r="C25" s="107"/>
      <c r="D25" s="11">
        <v>2</v>
      </c>
      <c r="E25" s="11" t="str">
        <f>'Ж 2003-2004'!C8</f>
        <v>Канина Елизавета</v>
      </c>
      <c r="F25" s="74">
        <v>17</v>
      </c>
      <c r="G25" s="12"/>
      <c r="H25" s="12"/>
      <c r="I25" s="12"/>
      <c r="J25" s="12"/>
      <c r="K25" s="12"/>
      <c r="L25" s="12"/>
      <c r="M25" s="5"/>
      <c r="N25" s="4"/>
      <c r="O25" s="4"/>
      <c r="P25" s="4"/>
      <c r="Q25" s="7"/>
      <c r="R25" s="101"/>
      <c r="S25" s="104"/>
    </row>
    <row r="26" spans="2:19" s="1" customFormat="1" ht="29.25" customHeight="1" thickBot="1" x14ac:dyDescent="0.25">
      <c r="B26" s="110"/>
      <c r="C26" s="107"/>
      <c r="D26" s="11">
        <v>4</v>
      </c>
      <c r="E26" s="11" t="str">
        <f>'Ж 2003-2004'!C12</f>
        <v>Мельник Екатерина</v>
      </c>
      <c r="F26" s="74">
        <v>14</v>
      </c>
      <c r="G26" s="12"/>
      <c r="H26" s="12"/>
      <c r="I26" s="12"/>
      <c r="J26" s="12"/>
      <c r="K26" s="12"/>
      <c r="L26" s="12"/>
      <c r="M26" s="5"/>
      <c r="N26" s="4"/>
      <c r="O26" s="4"/>
      <c r="P26" s="4"/>
      <c r="Q26" s="7"/>
      <c r="R26" s="101"/>
      <c r="S26" s="104"/>
    </row>
    <row r="27" spans="2:19" s="1" customFormat="1" ht="29.25" customHeight="1" thickBot="1" x14ac:dyDescent="0.25">
      <c r="B27" s="110"/>
      <c r="C27" s="108"/>
      <c r="D27" s="11">
        <v>7</v>
      </c>
      <c r="E27" s="11" t="str">
        <f>'Ж 2003-2004'!C11</f>
        <v>Ким Анастасия</v>
      </c>
      <c r="F27" s="74">
        <v>11</v>
      </c>
      <c r="G27" s="12"/>
      <c r="H27" s="12"/>
      <c r="I27" s="12"/>
      <c r="J27" s="12"/>
      <c r="K27" s="12"/>
      <c r="L27" s="12"/>
      <c r="M27" s="5"/>
      <c r="N27" s="4"/>
      <c r="O27" s="4"/>
      <c r="P27" s="4"/>
      <c r="Q27" s="7"/>
      <c r="R27" s="101"/>
      <c r="S27" s="104"/>
    </row>
    <row r="28" spans="2:19" s="1" customFormat="1" ht="29.25" customHeight="1" thickBot="1" x14ac:dyDescent="0.25">
      <c r="B28" s="110"/>
      <c r="C28" s="106" t="s">
        <v>157</v>
      </c>
      <c r="D28" s="11">
        <v>1</v>
      </c>
      <c r="E28" s="11" t="str">
        <f>'М 2003-2004'!C8</f>
        <v>Балуков Леонид</v>
      </c>
      <c r="F28" s="74">
        <v>20</v>
      </c>
      <c r="G28" s="12"/>
      <c r="H28" s="12"/>
      <c r="I28" s="12"/>
      <c r="J28" s="12"/>
      <c r="K28" s="12"/>
      <c r="L28" s="12"/>
      <c r="M28" s="5"/>
      <c r="N28" s="4"/>
      <c r="O28" s="4"/>
      <c r="P28" s="4"/>
      <c r="Q28" s="7"/>
      <c r="R28" s="101"/>
      <c r="S28" s="104"/>
    </row>
    <row r="29" spans="2:19" s="1" customFormat="1" ht="29.25" customHeight="1" thickBot="1" x14ac:dyDescent="0.25">
      <c r="B29" s="110"/>
      <c r="C29" s="107"/>
      <c r="D29" s="11">
        <v>2</v>
      </c>
      <c r="E29" s="11" t="str">
        <f>'М 2003-2004'!C13</f>
        <v>Усманов Родион</v>
      </c>
      <c r="F29" s="74">
        <v>17</v>
      </c>
      <c r="G29" s="12"/>
      <c r="H29" s="12"/>
      <c r="I29" s="12"/>
      <c r="J29" s="12"/>
      <c r="K29" s="12"/>
      <c r="L29" s="12"/>
      <c r="M29" s="5"/>
      <c r="N29" s="4"/>
      <c r="O29" s="4"/>
      <c r="P29" s="4"/>
      <c r="Q29" s="7"/>
      <c r="R29" s="101"/>
      <c r="S29" s="104"/>
    </row>
    <row r="30" spans="2:19" s="1" customFormat="1" ht="29.25" customHeight="1" thickBot="1" x14ac:dyDescent="0.25">
      <c r="B30" s="110"/>
      <c r="C30" s="107"/>
      <c r="D30" s="11">
        <v>3</v>
      </c>
      <c r="E30" s="11" t="str">
        <f>'М 2003-2004'!C10</f>
        <v>Козачек Даниил</v>
      </c>
      <c r="F30" s="74">
        <v>15</v>
      </c>
      <c r="G30" s="12"/>
      <c r="H30" s="12"/>
      <c r="I30" s="12"/>
      <c r="J30" s="12"/>
      <c r="K30" s="12"/>
      <c r="L30" s="12"/>
      <c r="M30" s="5"/>
      <c r="N30" s="4"/>
      <c r="O30" s="4"/>
      <c r="P30" s="4"/>
      <c r="Q30" s="7"/>
      <c r="R30" s="101"/>
      <c r="S30" s="104"/>
    </row>
    <row r="31" spans="2:19" s="1" customFormat="1" ht="29.25" customHeight="1" thickBot="1" x14ac:dyDescent="0.25">
      <c r="B31" s="110"/>
      <c r="C31" s="108"/>
      <c r="D31" s="11">
        <v>4</v>
      </c>
      <c r="E31" s="11" t="str">
        <f>'М 2003-2004'!C9</f>
        <v>Наперсников Никита</v>
      </c>
      <c r="F31" s="74">
        <v>14</v>
      </c>
      <c r="G31" s="12"/>
      <c r="H31" s="12"/>
      <c r="I31" s="12"/>
      <c r="J31" s="12"/>
      <c r="K31" s="12"/>
      <c r="L31" s="12"/>
      <c r="M31" s="5"/>
      <c r="N31" s="4"/>
      <c r="O31" s="4"/>
      <c r="P31" s="4"/>
      <c r="Q31" s="7"/>
      <c r="R31" s="101"/>
      <c r="S31" s="104"/>
    </row>
    <row r="32" spans="2:19" s="1" customFormat="1" ht="29.25" customHeight="1" thickBot="1" x14ac:dyDescent="0.25">
      <c r="B32" s="110"/>
      <c r="C32" s="106" t="s">
        <v>158</v>
      </c>
      <c r="D32" s="11">
        <v>2</v>
      </c>
      <c r="E32" s="11" t="str">
        <f>'Ж 2005-2006'!C14</f>
        <v>Бондарева Диана</v>
      </c>
      <c r="F32" s="74">
        <v>17</v>
      </c>
      <c r="G32" s="12"/>
      <c r="H32" s="12"/>
      <c r="I32" s="12"/>
      <c r="J32" s="12"/>
      <c r="K32" s="12"/>
      <c r="L32" s="12"/>
      <c r="M32" s="5"/>
      <c r="N32" s="4"/>
      <c r="O32" s="4"/>
      <c r="P32" s="4"/>
      <c r="Q32" s="7"/>
      <c r="R32" s="101"/>
      <c r="S32" s="104"/>
    </row>
    <row r="33" spans="2:19" s="1" customFormat="1" ht="29.25" customHeight="1" thickBot="1" x14ac:dyDescent="0.25">
      <c r="B33" s="110"/>
      <c r="C33" s="107"/>
      <c r="D33" s="11">
        <v>3</v>
      </c>
      <c r="E33" s="11" t="str">
        <f>'Ж 2005-2006'!C8</f>
        <v>Тмимофеева Анна</v>
      </c>
      <c r="F33" s="74">
        <v>15</v>
      </c>
      <c r="G33" s="12"/>
      <c r="H33" s="12"/>
      <c r="I33" s="12"/>
      <c r="J33" s="12"/>
      <c r="K33" s="12"/>
      <c r="L33" s="12"/>
      <c r="M33" s="5"/>
      <c r="N33" s="4"/>
      <c r="O33" s="4"/>
      <c r="P33" s="4"/>
      <c r="Q33" s="7"/>
      <c r="R33" s="101"/>
      <c r="S33" s="104"/>
    </row>
    <row r="34" spans="2:19" s="1" customFormat="1" ht="29.25" customHeight="1" thickBot="1" x14ac:dyDescent="0.25">
      <c r="B34" s="110"/>
      <c r="C34" s="107"/>
      <c r="D34" s="11">
        <v>4</v>
      </c>
      <c r="E34" s="11" t="str">
        <f>'Ж 2005-2006'!C12</f>
        <v>Зайцева Юлия</v>
      </c>
      <c r="F34" s="74">
        <v>14</v>
      </c>
      <c r="G34" s="12"/>
      <c r="H34" s="12"/>
      <c r="I34" s="12"/>
      <c r="J34" s="12"/>
      <c r="K34" s="12"/>
      <c r="L34" s="12"/>
      <c r="M34" s="5"/>
      <c r="N34" s="4"/>
      <c r="O34" s="4"/>
      <c r="P34" s="4"/>
      <c r="Q34" s="7"/>
      <c r="R34" s="101"/>
      <c r="S34" s="104"/>
    </row>
    <row r="35" spans="2:19" s="1" customFormat="1" ht="29.25" customHeight="1" thickBot="1" x14ac:dyDescent="0.25">
      <c r="B35" s="110"/>
      <c r="C35" s="108"/>
      <c r="D35" s="11">
        <v>5</v>
      </c>
      <c r="E35" s="11" t="str">
        <f>'Ж 2005-2006'!C10</f>
        <v>Пинчук Кристина</v>
      </c>
      <c r="F35" s="74">
        <v>13</v>
      </c>
      <c r="G35" s="12"/>
      <c r="H35" s="12"/>
      <c r="I35" s="12"/>
      <c r="J35" s="12"/>
      <c r="K35" s="12"/>
      <c r="L35" s="12"/>
      <c r="M35" s="5"/>
      <c r="N35" s="4"/>
      <c r="O35" s="4"/>
      <c r="P35" s="4"/>
      <c r="Q35" s="7"/>
      <c r="R35" s="101"/>
      <c r="S35" s="104"/>
    </row>
    <row r="36" spans="2:19" s="1" customFormat="1" ht="29.25" customHeight="1" thickBot="1" x14ac:dyDescent="0.25">
      <c r="B36" s="110"/>
      <c r="C36" s="106" t="s">
        <v>159</v>
      </c>
      <c r="D36" s="11">
        <v>1</v>
      </c>
      <c r="E36" s="11" t="str">
        <f>'М 2005-2006'!C8</f>
        <v>Сорокоумов Денис</v>
      </c>
      <c r="F36" s="74">
        <v>20</v>
      </c>
      <c r="G36" s="12"/>
      <c r="H36" s="12"/>
      <c r="I36" s="12"/>
      <c r="J36" s="12"/>
      <c r="K36" s="12"/>
      <c r="L36" s="12"/>
      <c r="M36" s="5"/>
      <c r="N36" s="4"/>
      <c r="O36" s="4"/>
      <c r="P36" s="4"/>
      <c r="Q36" s="7"/>
      <c r="R36" s="101"/>
      <c r="S36" s="104"/>
    </row>
    <row r="37" spans="2:19" s="1" customFormat="1" ht="29.25" customHeight="1" thickBot="1" x14ac:dyDescent="0.25">
      <c r="B37" s="110"/>
      <c r="C37" s="107"/>
      <c r="D37" s="11">
        <v>2</v>
      </c>
      <c r="E37" s="11" t="str">
        <f>'М 2005-2006'!C10</f>
        <v>Кузнецов Алексей</v>
      </c>
      <c r="F37" s="74">
        <v>17</v>
      </c>
      <c r="G37" s="12"/>
      <c r="H37" s="12"/>
      <c r="I37" s="12"/>
      <c r="J37" s="12"/>
      <c r="K37" s="12"/>
      <c r="L37" s="12"/>
      <c r="M37" s="5"/>
      <c r="N37" s="4"/>
      <c r="O37" s="4"/>
      <c r="P37" s="4"/>
      <c r="Q37" s="7"/>
      <c r="R37" s="101"/>
      <c r="S37" s="104"/>
    </row>
    <row r="38" spans="2:19" s="1" customFormat="1" ht="29.25" customHeight="1" thickBot="1" x14ac:dyDescent="0.25">
      <c r="B38" s="110"/>
      <c r="C38" s="107"/>
      <c r="D38" s="11">
        <v>3</v>
      </c>
      <c r="E38" s="11" t="str">
        <f>'М 2005-2006'!C12</f>
        <v>Булгаков Егор</v>
      </c>
      <c r="F38" s="74">
        <v>15</v>
      </c>
      <c r="G38" s="12"/>
      <c r="H38" s="12"/>
      <c r="I38" s="12"/>
      <c r="J38" s="12"/>
      <c r="K38" s="12"/>
      <c r="L38" s="12"/>
      <c r="M38" s="5"/>
      <c r="N38" s="4"/>
      <c r="O38" s="4"/>
      <c r="P38" s="4"/>
      <c r="Q38" s="7"/>
      <c r="R38" s="101"/>
      <c r="S38" s="104"/>
    </row>
    <row r="39" spans="2:19" s="1" customFormat="1" ht="29.25" customHeight="1" thickBot="1" x14ac:dyDescent="0.25">
      <c r="B39" s="111"/>
      <c r="C39" s="108"/>
      <c r="D39" s="11">
        <v>4</v>
      </c>
      <c r="E39" s="11" t="str">
        <f>'М 2005-2006'!C11</f>
        <v>Немченко Денис</v>
      </c>
      <c r="F39" s="74">
        <v>14</v>
      </c>
      <c r="G39" s="12"/>
      <c r="H39" s="12"/>
      <c r="I39" s="12"/>
      <c r="J39" s="12"/>
      <c r="K39" s="12"/>
      <c r="L39" s="12"/>
      <c r="M39" s="5"/>
      <c r="N39" s="4"/>
      <c r="O39" s="4"/>
      <c r="P39" s="4"/>
      <c r="Q39" s="7"/>
      <c r="R39" s="102"/>
      <c r="S39" s="105"/>
    </row>
    <row r="40" spans="2:19" s="1" customFormat="1" ht="29.25" customHeight="1" thickBot="1" x14ac:dyDescent="0.25">
      <c r="B40" s="109" t="s">
        <v>32</v>
      </c>
      <c r="C40" s="106" t="s">
        <v>28</v>
      </c>
      <c r="D40" s="11">
        <v>1</v>
      </c>
      <c r="E40" s="11" t="str">
        <f>'Ж 10-11'!C14</f>
        <v>Васильева Милана</v>
      </c>
      <c r="F40" s="74">
        <v>20</v>
      </c>
      <c r="G40" s="12"/>
      <c r="H40" s="12"/>
      <c r="I40" s="12"/>
      <c r="J40" s="12"/>
      <c r="K40" s="12"/>
      <c r="L40" s="12"/>
      <c r="M40" s="5"/>
      <c r="N40" s="4"/>
      <c r="O40" s="4"/>
      <c r="P40" s="4"/>
      <c r="Q40" s="7"/>
      <c r="R40" s="100">
        <f>SUM(F40:Q71)</f>
        <v>384</v>
      </c>
      <c r="S40" s="103">
        <v>2</v>
      </c>
    </row>
    <row r="41" spans="2:19" s="1" customFormat="1" ht="29.25" customHeight="1" thickBot="1" x14ac:dyDescent="0.25">
      <c r="B41" s="110"/>
      <c r="C41" s="107"/>
      <c r="D41" s="11">
        <v>2</v>
      </c>
      <c r="E41" s="11" t="str">
        <f>'Ж 10-11'!C17</f>
        <v>Дианова Диана</v>
      </c>
      <c r="F41" s="74">
        <v>17</v>
      </c>
      <c r="G41" s="12"/>
      <c r="H41" s="12"/>
      <c r="I41" s="12"/>
      <c r="J41" s="12"/>
      <c r="K41" s="12"/>
      <c r="L41" s="12"/>
      <c r="M41" s="5"/>
      <c r="N41" s="4"/>
      <c r="O41" s="4"/>
      <c r="P41" s="4"/>
      <c r="Q41" s="7"/>
      <c r="R41" s="101"/>
      <c r="S41" s="104"/>
    </row>
    <row r="42" spans="2:19" s="1" customFormat="1" ht="29.25" customHeight="1" thickBot="1" x14ac:dyDescent="0.25">
      <c r="B42" s="110"/>
      <c r="C42" s="107"/>
      <c r="D42" s="11">
        <v>6</v>
      </c>
      <c r="E42" s="11" t="str">
        <f>'Ж 10-11'!C15</f>
        <v>Жмак Виктория</v>
      </c>
      <c r="F42" s="74">
        <v>12</v>
      </c>
      <c r="G42" s="12"/>
      <c r="H42" s="12"/>
      <c r="I42" s="12"/>
      <c r="J42" s="12"/>
      <c r="K42" s="12"/>
      <c r="L42" s="12"/>
      <c r="M42" s="5"/>
      <c r="N42" s="4"/>
      <c r="O42" s="4"/>
      <c r="P42" s="4"/>
      <c r="Q42" s="7"/>
      <c r="R42" s="101"/>
      <c r="S42" s="104"/>
    </row>
    <row r="43" spans="2:19" s="1" customFormat="1" ht="29.25" customHeight="1" thickBot="1" x14ac:dyDescent="0.25">
      <c r="B43" s="110"/>
      <c r="C43" s="108"/>
      <c r="D43" s="11">
        <v>8</v>
      </c>
      <c r="E43" s="11" t="str">
        <f>'Ж 10-11'!C16</f>
        <v>Сеник Елизавета</v>
      </c>
      <c r="F43" s="74">
        <v>10</v>
      </c>
      <c r="G43" s="12"/>
      <c r="H43" s="12"/>
      <c r="I43" s="12"/>
      <c r="J43" s="12"/>
      <c r="K43" s="12"/>
      <c r="L43" s="12"/>
      <c r="M43" s="5"/>
      <c r="N43" s="4"/>
      <c r="O43" s="4"/>
      <c r="P43" s="4"/>
      <c r="Q43" s="7"/>
      <c r="R43" s="101"/>
      <c r="S43" s="104"/>
    </row>
    <row r="44" spans="2:19" s="1" customFormat="1" ht="29.25" customHeight="1" thickBot="1" x14ac:dyDescent="0.25">
      <c r="B44" s="110"/>
      <c r="C44" s="106" t="s">
        <v>29</v>
      </c>
      <c r="D44" s="11">
        <v>2</v>
      </c>
      <c r="E44" s="11" t="str">
        <f>'М 10-11'!C14</f>
        <v>Казаков Олег</v>
      </c>
      <c r="F44" s="74">
        <v>17</v>
      </c>
      <c r="G44" s="12"/>
      <c r="H44" s="12"/>
      <c r="I44" s="12"/>
      <c r="J44" s="12"/>
      <c r="K44" s="12"/>
      <c r="L44" s="12"/>
      <c r="M44" s="5"/>
      <c r="N44" s="4"/>
      <c r="O44" s="4"/>
      <c r="P44" s="4"/>
      <c r="Q44" s="7"/>
      <c r="R44" s="101"/>
      <c r="S44" s="104"/>
    </row>
    <row r="45" spans="2:19" s="1" customFormat="1" ht="29.25" customHeight="1" thickBot="1" x14ac:dyDescent="0.25">
      <c r="B45" s="110"/>
      <c r="C45" s="107"/>
      <c r="D45" s="11">
        <v>6</v>
      </c>
      <c r="E45" s="11" t="str">
        <f>'М 10-11'!C12</f>
        <v>Порошин Вячеслав</v>
      </c>
      <c r="F45" s="74">
        <v>12</v>
      </c>
      <c r="G45" s="12"/>
      <c r="H45" s="12"/>
      <c r="I45" s="12"/>
      <c r="J45" s="12"/>
      <c r="K45" s="12"/>
      <c r="L45" s="12"/>
      <c r="M45" s="5"/>
      <c r="N45" s="4"/>
      <c r="O45" s="4"/>
      <c r="P45" s="4"/>
      <c r="Q45" s="7"/>
      <c r="R45" s="101"/>
      <c r="S45" s="104"/>
    </row>
    <row r="46" spans="2:19" s="1" customFormat="1" ht="29.25" customHeight="1" thickBot="1" x14ac:dyDescent="0.25">
      <c r="B46" s="110"/>
      <c r="C46" s="107"/>
      <c r="D46" s="11">
        <v>7</v>
      </c>
      <c r="E46" s="11" t="str">
        <f>'М 10-11'!C13</f>
        <v>Рудич Алексей</v>
      </c>
      <c r="F46" s="74">
        <v>11</v>
      </c>
      <c r="G46" s="12"/>
      <c r="H46" s="12"/>
      <c r="I46" s="12"/>
      <c r="J46" s="12"/>
      <c r="K46" s="12"/>
      <c r="L46" s="12"/>
      <c r="M46" s="5"/>
      <c r="N46" s="4"/>
      <c r="O46" s="4"/>
      <c r="P46" s="4"/>
      <c r="Q46" s="7"/>
      <c r="R46" s="101"/>
      <c r="S46" s="104"/>
    </row>
    <row r="47" spans="2:19" s="1" customFormat="1" ht="29.25" customHeight="1" thickBot="1" x14ac:dyDescent="0.25">
      <c r="B47" s="110"/>
      <c r="C47" s="108"/>
      <c r="D47" s="11">
        <v>8</v>
      </c>
      <c r="E47" s="11" t="str">
        <f>'М 10-11'!C16</f>
        <v>Ефименков Денис</v>
      </c>
      <c r="F47" s="74">
        <v>10</v>
      </c>
      <c r="G47" s="12"/>
      <c r="H47" s="12"/>
      <c r="I47" s="12"/>
      <c r="J47" s="12"/>
      <c r="K47" s="12"/>
      <c r="L47" s="12"/>
      <c r="M47" s="5"/>
      <c r="N47" s="4"/>
      <c r="O47" s="4"/>
      <c r="P47" s="4"/>
      <c r="Q47" s="7"/>
      <c r="R47" s="101"/>
      <c r="S47" s="104"/>
    </row>
    <row r="48" spans="2:19" s="1" customFormat="1" ht="29.25" customHeight="1" thickBot="1" x14ac:dyDescent="0.25">
      <c r="B48" s="110"/>
      <c r="C48" s="106" t="s">
        <v>30</v>
      </c>
      <c r="D48" s="11">
        <v>3</v>
      </c>
      <c r="E48" s="11" t="str">
        <f>'Ж 8-9'!C12</f>
        <v>Брагина Арина</v>
      </c>
      <c r="F48" s="74">
        <v>15</v>
      </c>
      <c r="G48" s="12"/>
      <c r="H48" s="12"/>
      <c r="I48" s="12"/>
      <c r="J48" s="12"/>
      <c r="K48" s="12"/>
      <c r="L48" s="12"/>
      <c r="M48" s="5"/>
      <c r="N48" s="4"/>
      <c r="O48" s="4"/>
      <c r="P48" s="4"/>
      <c r="Q48" s="7"/>
      <c r="R48" s="101"/>
      <c r="S48" s="104"/>
    </row>
    <row r="49" spans="2:19" s="1" customFormat="1" ht="29.25" customHeight="1" thickBot="1" x14ac:dyDescent="0.25">
      <c r="B49" s="110"/>
      <c r="C49" s="107"/>
      <c r="D49" s="11">
        <v>6</v>
      </c>
      <c r="E49" s="11" t="str">
        <f>'Ж 8-9'!C13</f>
        <v>Романова Екатерина</v>
      </c>
      <c r="F49" s="74">
        <v>12</v>
      </c>
      <c r="G49" s="12"/>
      <c r="H49" s="12"/>
      <c r="I49" s="12"/>
      <c r="J49" s="12"/>
      <c r="K49" s="12"/>
      <c r="L49" s="12"/>
      <c r="M49" s="5"/>
      <c r="N49" s="4"/>
      <c r="O49" s="4"/>
      <c r="P49" s="4"/>
      <c r="Q49" s="7"/>
      <c r="R49" s="101"/>
      <c r="S49" s="104"/>
    </row>
    <row r="50" spans="2:19" s="1" customFormat="1" ht="29.25" customHeight="1" thickBot="1" x14ac:dyDescent="0.25">
      <c r="B50" s="110"/>
      <c r="C50" s="107"/>
      <c r="D50" s="11">
        <v>7</v>
      </c>
      <c r="E50" s="11" t="str">
        <f>'Ж 8-9'!C14</f>
        <v>Клочкова Александра</v>
      </c>
      <c r="F50" s="74">
        <v>11</v>
      </c>
      <c r="G50" s="12"/>
      <c r="H50" s="12"/>
      <c r="I50" s="12"/>
      <c r="J50" s="12"/>
      <c r="K50" s="12"/>
      <c r="L50" s="12"/>
      <c r="M50" s="5"/>
      <c r="N50" s="4"/>
      <c r="O50" s="4"/>
      <c r="P50" s="4"/>
      <c r="Q50" s="7"/>
      <c r="R50" s="101"/>
      <c r="S50" s="104"/>
    </row>
    <row r="51" spans="2:19" s="1" customFormat="1" ht="29.25" customHeight="1" thickBot="1" x14ac:dyDescent="0.25">
      <c r="B51" s="110"/>
      <c r="C51" s="108"/>
      <c r="D51" s="11">
        <v>8</v>
      </c>
      <c r="E51" s="11" t="str">
        <f>'Ж 8-9'!C15</f>
        <v>Колесникова Елена</v>
      </c>
      <c r="F51" s="74">
        <v>10</v>
      </c>
      <c r="G51" s="12"/>
      <c r="H51" s="12"/>
      <c r="I51" s="12"/>
      <c r="J51" s="12"/>
      <c r="K51" s="12"/>
      <c r="L51" s="12"/>
      <c r="M51" s="5"/>
      <c r="N51" s="4"/>
      <c r="O51" s="4"/>
      <c r="P51" s="4"/>
      <c r="Q51" s="7"/>
      <c r="R51" s="101"/>
      <c r="S51" s="104"/>
    </row>
    <row r="52" spans="2:19" s="1" customFormat="1" ht="29.25" customHeight="1" thickBot="1" x14ac:dyDescent="0.25">
      <c r="B52" s="110"/>
      <c r="C52" s="106" t="s">
        <v>31</v>
      </c>
      <c r="D52" s="11">
        <v>4</v>
      </c>
      <c r="E52" s="11" t="str">
        <f>'М 8-9'!C13</f>
        <v>Кочулов Евгений</v>
      </c>
      <c r="F52" s="74">
        <v>14</v>
      </c>
      <c r="G52" s="12"/>
      <c r="H52" s="12"/>
      <c r="I52" s="12"/>
      <c r="J52" s="12"/>
      <c r="K52" s="12"/>
      <c r="L52" s="12"/>
      <c r="M52" s="5"/>
      <c r="N52" s="4"/>
      <c r="O52" s="4"/>
      <c r="P52" s="4"/>
      <c r="Q52" s="7"/>
      <c r="R52" s="101"/>
      <c r="S52" s="104"/>
    </row>
    <row r="53" spans="2:19" s="1" customFormat="1" ht="29.25" customHeight="1" thickBot="1" x14ac:dyDescent="0.25">
      <c r="B53" s="110"/>
      <c r="C53" s="107"/>
      <c r="D53" s="11">
        <v>5</v>
      </c>
      <c r="E53" s="11" t="str">
        <f>'М 8-9'!C17</f>
        <v>Брух Артур</v>
      </c>
      <c r="F53" s="74">
        <v>13</v>
      </c>
      <c r="G53" s="12"/>
      <c r="H53" s="12"/>
      <c r="I53" s="12"/>
      <c r="J53" s="12"/>
      <c r="K53" s="12"/>
      <c r="L53" s="12"/>
      <c r="M53" s="5"/>
      <c r="N53" s="4"/>
      <c r="O53" s="4"/>
      <c r="P53" s="4"/>
      <c r="Q53" s="7"/>
      <c r="R53" s="101"/>
      <c r="S53" s="104"/>
    </row>
    <row r="54" spans="2:19" s="1" customFormat="1" ht="29.25" customHeight="1" thickBot="1" x14ac:dyDescent="0.25">
      <c r="B54" s="110"/>
      <c r="C54" s="107"/>
      <c r="D54" s="11">
        <v>6</v>
      </c>
      <c r="E54" s="11" t="str">
        <f>'М 8-9'!C12</f>
        <v>Нурмухамедов Егор</v>
      </c>
      <c r="F54" s="74">
        <v>12</v>
      </c>
      <c r="G54" s="12"/>
      <c r="H54" s="12"/>
      <c r="I54" s="12"/>
      <c r="J54" s="12"/>
      <c r="K54" s="12"/>
      <c r="L54" s="12"/>
      <c r="M54" s="5"/>
      <c r="N54" s="4"/>
      <c r="O54" s="4"/>
      <c r="P54" s="4"/>
      <c r="Q54" s="7"/>
      <c r="R54" s="101"/>
      <c r="S54" s="104"/>
    </row>
    <row r="55" spans="2:19" s="1" customFormat="1" ht="29.25" customHeight="1" thickBot="1" x14ac:dyDescent="0.25">
      <c r="B55" s="110"/>
      <c r="C55" s="108"/>
      <c r="D55" s="11">
        <v>7</v>
      </c>
      <c r="E55" s="11" t="str">
        <f>'М 8-9'!C15</f>
        <v>Корчагин Николай</v>
      </c>
      <c r="F55" s="74">
        <v>11</v>
      </c>
      <c r="G55" s="12"/>
      <c r="H55" s="12"/>
      <c r="I55" s="12"/>
      <c r="J55" s="12"/>
      <c r="K55" s="12"/>
      <c r="L55" s="12"/>
      <c r="M55" s="5"/>
      <c r="N55" s="4"/>
      <c r="O55" s="4"/>
      <c r="P55" s="4"/>
      <c r="Q55" s="7"/>
      <c r="R55" s="101"/>
      <c r="S55" s="104"/>
    </row>
    <row r="56" spans="2:19" s="1" customFormat="1" ht="29.25" customHeight="1" thickBot="1" x14ac:dyDescent="0.25">
      <c r="B56" s="110"/>
      <c r="C56" s="106" t="s">
        <v>156</v>
      </c>
      <c r="D56" s="11">
        <v>3</v>
      </c>
      <c r="E56" s="11" t="str">
        <f>'Ж 2003-2004'!C18</f>
        <v>Строкова Полина</v>
      </c>
      <c r="F56" s="74">
        <v>15</v>
      </c>
      <c r="G56" s="12"/>
      <c r="H56" s="12"/>
      <c r="I56" s="12"/>
      <c r="J56" s="12"/>
      <c r="K56" s="12"/>
      <c r="L56" s="12"/>
      <c r="M56" s="5"/>
      <c r="N56" s="4"/>
      <c r="O56" s="4"/>
      <c r="P56" s="4"/>
      <c r="Q56" s="7"/>
      <c r="R56" s="101"/>
      <c r="S56" s="104"/>
    </row>
    <row r="57" spans="2:19" s="1" customFormat="1" ht="29.25" customHeight="1" thickBot="1" x14ac:dyDescent="0.25">
      <c r="B57" s="110"/>
      <c r="C57" s="107"/>
      <c r="D57" s="11">
        <v>5</v>
      </c>
      <c r="E57" s="11" t="str">
        <f>'Ж 2003-2004'!C20</f>
        <v>Добрынина Ксения</v>
      </c>
      <c r="F57" s="74">
        <v>13</v>
      </c>
      <c r="G57" s="12"/>
      <c r="H57" s="12"/>
      <c r="I57" s="12"/>
      <c r="J57" s="12"/>
      <c r="K57" s="12"/>
      <c r="L57" s="12"/>
      <c r="M57" s="5"/>
      <c r="N57" s="4"/>
      <c r="O57" s="4"/>
      <c r="P57" s="4"/>
      <c r="Q57" s="7"/>
      <c r="R57" s="101"/>
      <c r="S57" s="104"/>
    </row>
    <row r="58" spans="2:19" s="1" customFormat="1" ht="29.25" customHeight="1" thickBot="1" x14ac:dyDescent="0.25">
      <c r="B58" s="110"/>
      <c r="C58" s="107"/>
      <c r="D58" s="11">
        <v>6</v>
      </c>
      <c r="E58" s="11" t="str">
        <f>'Ж 2003-2004'!C13</f>
        <v>Брагина Алёна</v>
      </c>
      <c r="F58" s="74">
        <v>12</v>
      </c>
      <c r="G58" s="12"/>
      <c r="H58" s="12"/>
      <c r="I58" s="12"/>
      <c r="J58" s="12"/>
      <c r="K58" s="12"/>
      <c r="L58" s="12"/>
      <c r="M58" s="5"/>
      <c r="N58" s="4"/>
      <c r="O58" s="4"/>
      <c r="P58" s="4"/>
      <c r="Q58" s="7"/>
      <c r="R58" s="101"/>
      <c r="S58" s="104"/>
    </row>
    <row r="59" spans="2:19" s="1" customFormat="1" ht="29.25" customHeight="1" thickBot="1" x14ac:dyDescent="0.25">
      <c r="B59" s="110"/>
      <c r="C59" s="108"/>
      <c r="D59" s="11">
        <v>8</v>
      </c>
      <c r="E59" s="11" t="str">
        <f>'Ж 2003-2004'!C16</f>
        <v>Ярошенко Любовь</v>
      </c>
      <c r="F59" s="74">
        <v>10</v>
      </c>
      <c r="G59" s="12"/>
      <c r="H59" s="12"/>
      <c r="I59" s="12"/>
      <c r="J59" s="12"/>
      <c r="K59" s="12"/>
      <c r="L59" s="12"/>
      <c r="M59" s="5"/>
      <c r="N59" s="4"/>
      <c r="O59" s="4"/>
      <c r="P59" s="4"/>
      <c r="Q59" s="7"/>
      <c r="R59" s="101"/>
      <c r="S59" s="104"/>
    </row>
    <row r="60" spans="2:19" s="1" customFormat="1" ht="29.25" customHeight="1" thickBot="1" x14ac:dyDescent="0.25">
      <c r="B60" s="110"/>
      <c r="C60" s="106" t="s">
        <v>157</v>
      </c>
      <c r="D60" s="11">
        <v>7</v>
      </c>
      <c r="E60" s="11" t="str">
        <f>'М 2003-2004'!C17</f>
        <v>Толман Антон</v>
      </c>
      <c r="F60" s="74">
        <v>11</v>
      </c>
      <c r="G60" s="12"/>
      <c r="H60" s="12"/>
      <c r="I60" s="12"/>
      <c r="J60" s="12"/>
      <c r="K60" s="12"/>
      <c r="L60" s="12"/>
      <c r="M60" s="5"/>
      <c r="N60" s="4"/>
      <c r="O60" s="4"/>
      <c r="P60" s="4"/>
      <c r="Q60" s="7"/>
      <c r="R60" s="101"/>
      <c r="S60" s="104"/>
    </row>
    <row r="61" spans="2:19" s="1" customFormat="1" ht="29.25" customHeight="1" thickBot="1" x14ac:dyDescent="0.25">
      <c r="B61" s="110"/>
      <c r="C61" s="107"/>
      <c r="D61" s="11">
        <v>8</v>
      </c>
      <c r="E61" s="11" t="str">
        <f>'М 2003-2004'!C18</f>
        <v>Мерлин Руслан</v>
      </c>
      <c r="F61" s="74">
        <v>10</v>
      </c>
      <c r="G61" s="12"/>
      <c r="H61" s="12"/>
      <c r="I61" s="12"/>
      <c r="J61" s="12"/>
      <c r="K61" s="12"/>
      <c r="L61" s="12"/>
      <c r="M61" s="5"/>
      <c r="N61" s="4"/>
      <c r="O61" s="4"/>
      <c r="P61" s="4"/>
      <c r="Q61" s="7"/>
      <c r="R61" s="101"/>
      <c r="S61" s="104"/>
    </row>
    <row r="62" spans="2:19" s="1" customFormat="1" ht="29.25" customHeight="1" thickBot="1" x14ac:dyDescent="0.25">
      <c r="B62" s="110"/>
      <c r="C62" s="107"/>
      <c r="D62" s="11">
        <v>9</v>
      </c>
      <c r="E62" s="11" t="str">
        <f>'М 2003-2004'!C19</f>
        <v>Нурмухамедов Захар</v>
      </c>
      <c r="F62" s="74">
        <v>9</v>
      </c>
      <c r="G62" s="12"/>
      <c r="H62" s="12"/>
      <c r="I62" s="12"/>
      <c r="J62" s="12"/>
      <c r="K62" s="12"/>
      <c r="L62" s="12"/>
      <c r="M62" s="5"/>
      <c r="N62" s="4"/>
      <c r="O62" s="4"/>
      <c r="P62" s="4"/>
      <c r="Q62" s="7"/>
      <c r="R62" s="101"/>
      <c r="S62" s="104"/>
    </row>
    <row r="63" spans="2:19" s="1" customFormat="1" ht="29.25" customHeight="1" thickBot="1" x14ac:dyDescent="0.25">
      <c r="B63" s="110"/>
      <c r="C63" s="108"/>
      <c r="D63" s="11">
        <v>10</v>
      </c>
      <c r="E63" s="11" t="str">
        <f>'М 2003-2004'!C20</f>
        <v>Абрамчук Роман</v>
      </c>
      <c r="F63" s="74">
        <v>8</v>
      </c>
      <c r="G63" s="12"/>
      <c r="H63" s="12"/>
      <c r="I63" s="12"/>
      <c r="J63" s="12"/>
      <c r="K63" s="12"/>
      <c r="L63" s="12"/>
      <c r="M63" s="5"/>
      <c r="N63" s="4"/>
      <c r="O63" s="4"/>
      <c r="P63" s="4"/>
      <c r="Q63" s="7"/>
      <c r="R63" s="101"/>
      <c r="S63" s="104"/>
    </row>
    <row r="64" spans="2:19" s="1" customFormat="1" ht="29.25" customHeight="1" thickBot="1" x14ac:dyDescent="0.25">
      <c r="B64" s="110"/>
      <c r="C64" s="106" t="s">
        <v>158</v>
      </c>
      <c r="D64" s="11">
        <v>1</v>
      </c>
      <c r="E64" s="11" t="str">
        <f>'Ж 2005-2006'!C15</f>
        <v>Яковлева Каролина</v>
      </c>
      <c r="F64" s="74">
        <v>20</v>
      </c>
      <c r="G64" s="12"/>
      <c r="H64" s="12"/>
      <c r="I64" s="12"/>
      <c r="J64" s="12"/>
      <c r="K64" s="12"/>
      <c r="L64" s="12"/>
      <c r="M64" s="5"/>
      <c r="N64" s="4"/>
      <c r="O64" s="4"/>
      <c r="P64" s="4"/>
      <c r="Q64" s="7"/>
      <c r="R64" s="101"/>
      <c r="S64" s="104"/>
    </row>
    <row r="65" spans="2:20" s="1" customFormat="1" ht="29.25" customHeight="1" thickBot="1" x14ac:dyDescent="0.25">
      <c r="B65" s="110"/>
      <c r="C65" s="107"/>
      <c r="D65" s="11">
        <v>7</v>
      </c>
      <c r="E65" s="11" t="str">
        <f>'Ж 2005-2006'!C22</f>
        <v>Демидова Анна</v>
      </c>
      <c r="F65" s="74">
        <v>11</v>
      </c>
      <c r="G65" s="12"/>
      <c r="H65" s="12"/>
      <c r="I65" s="12"/>
      <c r="J65" s="12"/>
      <c r="K65" s="12"/>
      <c r="L65" s="12"/>
      <c r="M65" s="5"/>
      <c r="N65" s="4"/>
      <c r="O65" s="4"/>
      <c r="P65" s="4"/>
      <c r="Q65" s="7"/>
      <c r="R65" s="101"/>
      <c r="S65" s="104"/>
    </row>
    <row r="66" spans="2:20" s="1" customFormat="1" ht="29.25" customHeight="1" thickBot="1" x14ac:dyDescent="0.25">
      <c r="B66" s="110"/>
      <c r="C66" s="107"/>
      <c r="D66" s="11">
        <v>9</v>
      </c>
      <c r="E66" s="11" t="str">
        <f>'Ж 2005-2006'!C18</f>
        <v>Тетеревникова Кристина</v>
      </c>
      <c r="F66" s="74">
        <v>9</v>
      </c>
      <c r="G66" s="12"/>
      <c r="H66" s="12"/>
      <c r="I66" s="12"/>
      <c r="J66" s="12"/>
      <c r="K66" s="12"/>
      <c r="L66" s="12"/>
      <c r="M66" s="5"/>
      <c r="N66" s="4"/>
      <c r="O66" s="4"/>
      <c r="P66" s="4"/>
      <c r="Q66" s="7"/>
      <c r="R66" s="101"/>
      <c r="S66" s="104"/>
    </row>
    <row r="67" spans="2:20" s="1" customFormat="1" ht="29.25" customHeight="1" thickBot="1" x14ac:dyDescent="0.25">
      <c r="B67" s="110"/>
      <c r="C67" s="108"/>
      <c r="D67" s="11">
        <v>11</v>
      </c>
      <c r="E67" s="11" t="str">
        <f>'Ж 2005-2006'!C16</f>
        <v>Ширнина Наталья</v>
      </c>
      <c r="F67" s="74">
        <v>7</v>
      </c>
      <c r="G67" s="12"/>
      <c r="H67" s="12"/>
      <c r="I67" s="12"/>
      <c r="J67" s="12"/>
      <c r="K67" s="12"/>
      <c r="L67" s="12"/>
      <c r="M67" s="5"/>
      <c r="N67" s="4"/>
      <c r="O67" s="4"/>
      <c r="P67" s="4"/>
      <c r="Q67" s="7"/>
      <c r="R67" s="101"/>
      <c r="S67" s="104"/>
    </row>
    <row r="68" spans="2:20" s="1" customFormat="1" ht="29.25" customHeight="1" thickBot="1" x14ac:dyDescent="0.25">
      <c r="B68" s="110"/>
      <c r="C68" s="106" t="s">
        <v>159</v>
      </c>
      <c r="D68" s="11">
        <v>6</v>
      </c>
      <c r="E68" s="11" t="str">
        <f>'М 2005-2006'!C19</f>
        <v>Ковалев Леонид</v>
      </c>
      <c r="F68" s="74">
        <v>12</v>
      </c>
      <c r="G68" s="12"/>
      <c r="H68" s="12"/>
      <c r="I68" s="12"/>
      <c r="J68" s="12"/>
      <c r="K68" s="12"/>
      <c r="L68" s="12"/>
      <c r="M68" s="5"/>
      <c r="N68" s="4"/>
      <c r="O68" s="4"/>
      <c r="P68" s="4"/>
      <c r="Q68" s="7"/>
      <c r="R68" s="101"/>
      <c r="S68" s="104"/>
    </row>
    <row r="69" spans="2:20" s="1" customFormat="1" ht="29.25" customHeight="1" thickBot="1" x14ac:dyDescent="0.25">
      <c r="B69" s="110"/>
      <c r="C69" s="107"/>
      <c r="D69" s="11">
        <v>7</v>
      </c>
      <c r="E69" s="11" t="str">
        <f>'М 2005-2006'!C16</f>
        <v>Сагалаев Марк</v>
      </c>
      <c r="F69" s="74">
        <v>11</v>
      </c>
      <c r="G69" s="12"/>
      <c r="H69" s="12"/>
      <c r="I69" s="12"/>
      <c r="J69" s="12"/>
      <c r="K69" s="12"/>
      <c r="L69" s="12"/>
      <c r="M69" s="5"/>
      <c r="N69" s="4"/>
      <c r="O69" s="4"/>
      <c r="P69" s="4"/>
      <c r="Q69" s="7"/>
      <c r="R69" s="101"/>
      <c r="S69" s="104"/>
    </row>
    <row r="70" spans="2:20" s="1" customFormat="1" ht="29.25" customHeight="1" thickBot="1" x14ac:dyDescent="0.25">
      <c r="B70" s="110"/>
      <c r="C70" s="107"/>
      <c r="D70" s="11">
        <v>8</v>
      </c>
      <c r="E70" s="11" t="str">
        <f>'М 2005-2006'!C20</f>
        <v>Толман Владислав</v>
      </c>
      <c r="F70" s="74">
        <v>10</v>
      </c>
      <c r="G70" s="12"/>
      <c r="H70" s="12"/>
      <c r="I70" s="12"/>
      <c r="J70" s="12"/>
      <c r="K70" s="12"/>
      <c r="L70" s="12"/>
      <c r="M70" s="5"/>
      <c r="N70" s="4"/>
      <c r="O70" s="4"/>
      <c r="P70" s="4"/>
      <c r="Q70" s="7"/>
      <c r="R70" s="101"/>
      <c r="S70" s="104"/>
    </row>
    <row r="71" spans="2:20" s="1" customFormat="1" ht="29.25" customHeight="1" thickBot="1" x14ac:dyDescent="0.25">
      <c r="B71" s="111"/>
      <c r="C71" s="108"/>
      <c r="D71" s="11">
        <v>9</v>
      </c>
      <c r="E71" s="11" t="str">
        <f>'М 2005-2006'!C18</f>
        <v>Гырдымов Иван</v>
      </c>
      <c r="F71" s="74">
        <v>9</v>
      </c>
      <c r="G71" s="12"/>
      <c r="H71" s="12"/>
      <c r="I71" s="12"/>
      <c r="J71" s="12"/>
      <c r="K71" s="12"/>
      <c r="L71" s="12"/>
      <c r="M71" s="5"/>
      <c r="N71" s="4"/>
      <c r="O71" s="4"/>
      <c r="P71" s="4"/>
      <c r="Q71" s="7"/>
      <c r="R71" s="102"/>
      <c r="S71" s="105"/>
    </row>
    <row r="72" spans="2:20" x14ac:dyDescent="0.2">
      <c r="F72" s="32"/>
    </row>
    <row r="73" spans="2:20" x14ac:dyDescent="0.2">
      <c r="B73" s="75" t="str">
        <f>'М 2005-2006'!B25:S25</f>
        <v>Главный судья                                                                                   А.Г. Клюева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2:20" x14ac:dyDescent="0.2">
      <c r="F74" s="32"/>
    </row>
    <row r="76" spans="2:20" x14ac:dyDescent="0.2">
      <c r="B76" s="75" t="str">
        <f>'М 2005-2006'!B28:R28</f>
        <v>Главный секретарь                                                                           О.В. Фомина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</row>
    <row r="79" spans="2:20" x14ac:dyDescent="0.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</sheetData>
  <mergeCells count="48">
    <mergeCell ref="C36:C39"/>
    <mergeCell ref="B1:S1"/>
    <mergeCell ref="B2:S2"/>
    <mergeCell ref="B5:B7"/>
    <mergeCell ref="C5:C7"/>
    <mergeCell ref="F5:F7"/>
    <mergeCell ref="G5:G7"/>
    <mergeCell ref="H5:J5"/>
    <mergeCell ref="K5:L5"/>
    <mergeCell ref="S5:S7"/>
    <mergeCell ref="K6:K7"/>
    <mergeCell ref="L6:L7"/>
    <mergeCell ref="E5:E7"/>
    <mergeCell ref="M5:M7"/>
    <mergeCell ref="N5:N7"/>
    <mergeCell ref="D5:D7"/>
    <mergeCell ref="B76:S76"/>
    <mergeCell ref="C3:S4"/>
    <mergeCell ref="C8:C11"/>
    <mergeCell ref="C12:C15"/>
    <mergeCell ref="C16:C19"/>
    <mergeCell ref="C20:C23"/>
    <mergeCell ref="O5:O7"/>
    <mergeCell ref="P5:P7"/>
    <mergeCell ref="Q5:Q7"/>
    <mergeCell ref="R5:R7"/>
    <mergeCell ref="B73:T73"/>
    <mergeCell ref="H6:H7"/>
    <mergeCell ref="I6:I7"/>
    <mergeCell ref="J6:J7"/>
    <mergeCell ref="R8:R39"/>
    <mergeCell ref="S8:S39"/>
    <mergeCell ref="B79:S79"/>
    <mergeCell ref="R40:R71"/>
    <mergeCell ref="S40:S71"/>
    <mergeCell ref="C24:C27"/>
    <mergeCell ref="B8:B39"/>
    <mergeCell ref="C60:C63"/>
    <mergeCell ref="C28:C31"/>
    <mergeCell ref="C40:C43"/>
    <mergeCell ref="C44:C47"/>
    <mergeCell ref="C48:C51"/>
    <mergeCell ref="C52:C55"/>
    <mergeCell ref="C56:C59"/>
    <mergeCell ref="C68:C71"/>
    <mergeCell ref="B40:B71"/>
    <mergeCell ref="C64:C67"/>
    <mergeCell ref="C32:C35"/>
  </mergeCells>
  <pageMargins left="0.75" right="0.75" top="1" bottom="1" header="0.5" footer="0.5"/>
  <pageSetup paperSize="9" scale="64" orientation="portrait" verticalDpi="0" r:id="rId1"/>
  <headerFooter alignWithMargins="0">
    <oddHeader xml:space="preserve">&amp;C&amp;"Arial Cyr,полужирный"&amp;16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Ж 10-11</vt:lpstr>
      <vt:lpstr>М 10-11</vt:lpstr>
      <vt:lpstr>Ж 8-9</vt:lpstr>
      <vt:lpstr>М 8-9</vt:lpstr>
      <vt:lpstr>Ж 2003-2004</vt:lpstr>
      <vt:lpstr>М 2003-2004</vt:lpstr>
      <vt:lpstr>Ж 2005-2006</vt:lpstr>
      <vt:lpstr>М 2005-2006</vt:lpstr>
      <vt:lpstr>Сводный</vt:lpstr>
      <vt:lpstr>'Ж 10-11'!Область_печати</vt:lpstr>
      <vt:lpstr>'Ж 2003-2004'!Область_печати</vt:lpstr>
      <vt:lpstr>'Ж 2005-2006'!Область_печати</vt:lpstr>
      <vt:lpstr>'Ж 8-9'!Область_печати</vt:lpstr>
      <vt:lpstr>'М 10-11'!Область_печати</vt:lpstr>
      <vt:lpstr>'М 2003-2004'!Область_печати</vt:lpstr>
      <vt:lpstr>'М 2005-2006'!Область_печати</vt:lpstr>
      <vt:lpstr>'М 8-9'!Область_печати</vt:lpstr>
      <vt:lpstr>Сводный!Область_печати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Трофимов</dc:creator>
  <cp:lastModifiedBy>ДЮСШ</cp:lastModifiedBy>
  <cp:lastPrinted>2017-03-10T03:31:52Z</cp:lastPrinted>
  <dcterms:created xsi:type="dcterms:W3CDTF">2009-04-23T11:57:02Z</dcterms:created>
  <dcterms:modified xsi:type="dcterms:W3CDTF">2017-03-10T04:53:31Z</dcterms:modified>
</cp:coreProperties>
</file>