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5195" windowHeight="9120" tabRatio="658"/>
  </bookViews>
  <sheets>
    <sheet name="Д старш." sheetId="11" r:id="rId1"/>
    <sheet name="Ю старш" sheetId="17" r:id="rId2"/>
    <sheet name="Д млад" sheetId="18" r:id="rId3"/>
    <sheet name="М младш" sheetId="19" r:id="rId4"/>
    <sheet name="Сводный" sheetId="20" r:id="rId5"/>
  </sheets>
  <definedNames>
    <definedName name="_xlnm.Print_Area" localSheetId="2">'Д млад'!$B$1:$Y$31</definedName>
    <definedName name="_xlnm.Print_Area" localSheetId="0">'Д старш.'!$B$1:$Y$33</definedName>
    <definedName name="_xlnm.Print_Area" localSheetId="3">'М младш'!$B$1:$Y$29</definedName>
    <definedName name="_xlnm.Print_Area" localSheetId="4">Сводный!$B$1:$H$28</definedName>
    <definedName name="_xlnm.Print_Area" localSheetId="1">'Ю старш'!$B$1:$Y$30</definedName>
  </definedNames>
  <calcPr calcId="145621"/>
</workbook>
</file>

<file path=xl/calcChain.xml><?xml version="1.0" encoding="utf-8"?>
<calcChain xmlns="http://schemas.openxmlformats.org/spreadsheetml/2006/main">
  <c r="F20" i="20" l="1"/>
  <c r="F15" i="20"/>
  <c r="F10" i="20"/>
  <c r="C23" i="20"/>
  <c r="C22" i="20"/>
  <c r="C21" i="20"/>
  <c r="C20" i="20"/>
  <c r="C18" i="20"/>
  <c r="C17" i="20"/>
  <c r="C16" i="20"/>
  <c r="C15" i="20"/>
  <c r="Y11" i="19" l="1"/>
  <c r="Y12" i="19"/>
  <c r="Y13" i="19"/>
  <c r="Y14" i="19"/>
  <c r="Y15" i="19"/>
  <c r="Y16" i="19"/>
  <c r="Y17" i="19"/>
  <c r="Y18" i="19"/>
  <c r="Y19" i="19"/>
  <c r="Y20" i="19"/>
  <c r="Y10" i="19"/>
  <c r="W11" i="19"/>
  <c r="W12" i="19"/>
  <c r="W13" i="19"/>
  <c r="W14" i="19"/>
  <c r="W15" i="19"/>
  <c r="W16" i="19"/>
  <c r="W17" i="19"/>
  <c r="W18" i="19"/>
  <c r="W19" i="19"/>
  <c r="W20" i="19"/>
  <c r="W10" i="19"/>
  <c r="T11" i="19"/>
  <c r="T12" i="19"/>
  <c r="T13" i="19"/>
  <c r="T14" i="19"/>
  <c r="T15" i="19"/>
  <c r="T16" i="19"/>
  <c r="T17" i="19"/>
  <c r="T18" i="19"/>
  <c r="T19" i="19"/>
  <c r="T20" i="19"/>
  <c r="T10" i="19"/>
  <c r="N11" i="19"/>
  <c r="N12" i="19"/>
  <c r="N13" i="19"/>
  <c r="N14" i="19"/>
  <c r="N15" i="19"/>
  <c r="N16" i="19"/>
  <c r="N17" i="19"/>
  <c r="N18" i="19"/>
  <c r="N19" i="19"/>
  <c r="N20" i="19"/>
  <c r="N10" i="19"/>
  <c r="H11" i="19"/>
  <c r="H12" i="19"/>
  <c r="H13" i="19"/>
  <c r="H14" i="19"/>
  <c r="H15" i="19"/>
  <c r="H16" i="19"/>
  <c r="H17" i="19"/>
  <c r="H18" i="19"/>
  <c r="H19" i="19"/>
  <c r="H20" i="19"/>
  <c r="H10" i="19"/>
  <c r="X24" i="19"/>
  <c r="X23" i="19"/>
  <c r="X22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10" i="18"/>
  <c r="W11" i="18"/>
  <c r="W12" i="18"/>
  <c r="W13" i="18"/>
  <c r="W14" i="18"/>
  <c r="W15" i="18"/>
  <c r="W16" i="18"/>
  <c r="W17" i="18"/>
  <c r="W18" i="18"/>
  <c r="W20" i="18"/>
  <c r="W21" i="18"/>
  <c r="W22" i="18"/>
  <c r="W23" i="18"/>
  <c r="W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10" i="18"/>
  <c r="X26" i="18"/>
  <c r="X25" i="18"/>
  <c r="X24" i="18"/>
  <c r="X23" i="18"/>
  <c r="X22" i="18"/>
  <c r="X21" i="18"/>
  <c r="X20" i="18"/>
  <c r="X19" i="18"/>
  <c r="X18" i="18"/>
  <c r="X17" i="18"/>
  <c r="X16" i="18"/>
  <c r="X15" i="18"/>
  <c r="X14" i="18"/>
  <c r="X13" i="18"/>
  <c r="X12" i="18"/>
  <c r="X11" i="18"/>
  <c r="X10" i="18"/>
  <c r="Y11" i="17"/>
  <c r="Y12" i="17"/>
  <c r="Y13" i="17"/>
  <c r="Y14" i="17"/>
  <c r="Y15" i="17"/>
  <c r="Y16" i="17"/>
  <c r="Y17" i="17"/>
  <c r="Y18" i="17"/>
  <c r="Y19" i="17"/>
  <c r="Y20" i="17"/>
  <c r="Y21" i="17"/>
  <c r="Y22" i="17"/>
  <c r="Y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10" i="17"/>
  <c r="H11" i="17"/>
  <c r="H12" i="17"/>
  <c r="H13" i="17"/>
  <c r="H14" i="17"/>
  <c r="H15" i="17"/>
  <c r="H16" i="17"/>
  <c r="H17" i="17"/>
  <c r="H18" i="17"/>
  <c r="H19" i="17"/>
  <c r="H20" i="17"/>
  <c r="H21" i="17"/>
  <c r="H10" i="17"/>
  <c r="X25" i="17"/>
  <c r="X24" i="17"/>
  <c r="X23" i="17"/>
  <c r="X22" i="17"/>
  <c r="H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10" i="11"/>
</calcChain>
</file>

<file path=xl/sharedStrings.xml><?xml version="1.0" encoding="utf-8"?>
<sst xmlns="http://schemas.openxmlformats.org/spreadsheetml/2006/main" count="336" uniqueCount="104">
  <si>
    <t>Старт номер</t>
  </si>
  <si>
    <t>Участник</t>
  </si>
  <si>
    <t>Штрафы, баллы</t>
  </si>
  <si>
    <t>Место</t>
  </si>
  <si>
    <t>Команда</t>
  </si>
  <si>
    <t>Управление образования АММР</t>
  </si>
  <si>
    <t>МКОУ ДОД "Мильковская ДЮСШ"</t>
  </si>
  <si>
    <t>Гырдымов Геннадий</t>
  </si>
  <si>
    <t>Рябинин Елисей</t>
  </si>
  <si>
    <t>нет</t>
  </si>
  <si>
    <t>Главный секретарь                                                                                            О.В. Фомина, с. Мильково</t>
  </si>
  <si>
    <t>Воронова Елизавета</t>
  </si>
  <si>
    <t>Ю Ярослав</t>
  </si>
  <si>
    <t>Цуркан Кирилл</t>
  </si>
  <si>
    <t>Первенство по лёгкой атлетике "Шиповка юных"</t>
  </si>
  <si>
    <t>Старшие девушки</t>
  </si>
  <si>
    <t>Бег 60 м.</t>
  </si>
  <si>
    <t>рез.</t>
  </si>
  <si>
    <t>очки</t>
  </si>
  <si>
    <t>место</t>
  </si>
  <si>
    <t>Метание мяча</t>
  </si>
  <si>
    <t>результат</t>
  </si>
  <si>
    <t>Лучший</t>
  </si>
  <si>
    <t>Очки</t>
  </si>
  <si>
    <t>Кросс 500 м., 800 м.</t>
  </si>
  <si>
    <t>Сумма очков</t>
  </si>
  <si>
    <t>Главный судья                                                                                                   А.Г. Клюева, с. Мильково</t>
  </si>
  <si>
    <t>Буткан Дарья</t>
  </si>
  <si>
    <t>МСОШ 1</t>
  </si>
  <si>
    <t>Сергеева Ксения</t>
  </si>
  <si>
    <t>Молозина Наталья</t>
  </si>
  <si>
    <t>Васильева Дарья</t>
  </si>
  <si>
    <t>Прыжки в длину</t>
  </si>
  <si>
    <t>Котова Алёна</t>
  </si>
  <si>
    <t>Грачёва Карина</t>
  </si>
  <si>
    <t>Плотникова Анастасия</t>
  </si>
  <si>
    <t>Гордиенко Елизавета</t>
  </si>
  <si>
    <t>Сеник Елизавета</t>
  </si>
  <si>
    <t>МСОШ 2</t>
  </si>
  <si>
    <t>Дианова Диана</t>
  </si>
  <si>
    <t>Ширнина Анна</t>
  </si>
  <si>
    <t>Жмак Виктория</t>
  </si>
  <si>
    <t>Спешилова Ольга</t>
  </si>
  <si>
    <t>Докучаева Алина</t>
  </si>
  <si>
    <t>Андриянова Кристина</t>
  </si>
  <si>
    <t>ДСОШ</t>
  </si>
  <si>
    <t>Селиванова Диана</t>
  </si>
  <si>
    <t>Королюк Елизавета</t>
  </si>
  <si>
    <t>Попенкова Влада</t>
  </si>
  <si>
    <t>Л</t>
  </si>
  <si>
    <t>ВК</t>
  </si>
  <si>
    <t>Цебеков Владислав</t>
  </si>
  <si>
    <t>Дюсенов Азамат</t>
  </si>
  <si>
    <t>Чибирев Алексей</t>
  </si>
  <si>
    <t>Щеглов Ярослав</t>
  </si>
  <si>
    <t>Вагин Артур</t>
  </si>
  <si>
    <t>17 мая 2014 г. с. Мильково, стадион "Строитель"</t>
  </si>
  <si>
    <t>Андриенков Максим</t>
  </si>
  <si>
    <t>Краснощеков Кирилл</t>
  </si>
  <si>
    <t>Белинский Илья</t>
  </si>
  <si>
    <t>Ремизов Вячеслав</t>
  </si>
  <si>
    <t>Казаков Олег</t>
  </si>
  <si>
    <t>Слободчиков Никита</t>
  </si>
  <si>
    <t>Токарев Виктор</t>
  </si>
  <si>
    <t>Черкашин Илья</t>
  </si>
  <si>
    <t>Аненко Владимир</t>
  </si>
  <si>
    <t>Старшие юноши</t>
  </si>
  <si>
    <t>Девочки младшие</t>
  </si>
  <si>
    <t>Грядкина Ксения</t>
  </si>
  <si>
    <t>Матвеева Екатерина</t>
  </si>
  <si>
    <t>Лелекова Екатерина</t>
  </si>
  <si>
    <t>Шевцова Елена</t>
  </si>
  <si>
    <t>Чибирева Полина</t>
  </si>
  <si>
    <t>Маркова Александра</t>
  </si>
  <si>
    <t>Григорьева Дарья</t>
  </si>
  <si>
    <t>Чепкасова Дарья</t>
  </si>
  <si>
    <t>Бурдинская Диана</t>
  </si>
  <si>
    <t>Сюткина Валентина</t>
  </si>
  <si>
    <t>-</t>
  </si>
  <si>
    <t>Докучаева Маргарита</t>
  </si>
  <si>
    <t>Тарасова Любовь</t>
  </si>
  <si>
    <t>Брагина Арина</t>
  </si>
  <si>
    <t>Зорькина Елизавета</t>
  </si>
  <si>
    <t>Канина Елизавета</t>
  </si>
  <si>
    <t>Гапонова Алина</t>
  </si>
  <si>
    <t>Новикова Валерия</t>
  </si>
  <si>
    <t>Младшие мальчики</t>
  </si>
  <si>
    <t>Толмачев Артём</t>
  </si>
  <si>
    <t>Куряков Даниил</t>
  </si>
  <si>
    <t>Федотов Максим</t>
  </si>
  <si>
    <t>Мороз Юрий</t>
  </si>
  <si>
    <t>Штундюк Никита</t>
  </si>
  <si>
    <t>Шишкин Андрей</t>
  </si>
  <si>
    <t>Жигалов Евгений</t>
  </si>
  <si>
    <t>Попов Валерий</t>
  </si>
  <si>
    <t>Калачиков Антон</t>
  </si>
  <si>
    <t>Маляров Максим</t>
  </si>
  <si>
    <t>Жуков Владислав</t>
  </si>
  <si>
    <t>Пригорнев Денис</t>
  </si>
  <si>
    <t>Субботовский Виталий</t>
  </si>
  <si>
    <t>Сводный протокол</t>
  </si>
  <si>
    <t>Группа</t>
  </si>
  <si>
    <t>Младшие девочки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</si>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</sst>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m:ss.0;@"/>
  </numFmts>
  <fonts count="7" x14ac:knownFonts="1"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64" fontId="1" fillId="0" borderId="4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437655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317640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317640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317640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317640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4"/>
  <sheetViews>
    <sheetView tabSelected="1" showWhiteSpace="0" zoomScale="75" zoomScaleNormal="75" zoomScaleSheetLayoutView="51" zoomScalePageLayoutView="70" workbookViewId="0">
      <selection activeCell="F41" sqref="F41"/>
    </sheetView>
  </sheetViews>
  <sheetFormatPr defaultRowHeight="12.75" x14ac:dyDescent="0.2"/>
  <cols>
    <col min="1" max="1" width="9.140625" customWidth="1"/>
    <col min="2" max="2" width="9.28515625" bestFit="1" customWidth="1"/>
    <col min="3" max="3" width="26.42578125" customWidth="1"/>
    <col min="4" max="4" width="15.42578125" customWidth="1"/>
    <col min="5" max="5" width="0" hidden="1" customWidth="1"/>
    <col min="6" max="6" width="15.5703125" style="20" bestFit="1" customWidth="1"/>
    <col min="21" max="21" width="13.5703125" customWidth="1"/>
    <col min="25" max="25" width="9.28515625" bestFit="1" customWidth="1"/>
  </cols>
  <sheetData>
    <row r="1" spans="2:26" ht="18" x14ac:dyDescent="0.25">
      <c r="B1" s="35" t="s">
        <v>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8" x14ac:dyDescent="0.25">
      <c r="B2" s="35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26" ht="24.75" customHeight="1" x14ac:dyDescent="0.3">
      <c r="B3" s="36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2:26" ht="18" customHeight="1" x14ac:dyDescent="0.25">
      <c r="B4" s="37" t="s">
        <v>56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2:26" ht="18" x14ac:dyDescent="0.25">
      <c r="C5" s="6" t="s">
        <v>15</v>
      </c>
      <c r="D5" s="38"/>
      <c r="E5" s="38"/>
      <c r="F5" s="1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6" ht="13.5" thickBot="1" x14ac:dyDescent="0.25"/>
    <row r="7" spans="2:26" ht="13.5" customHeight="1" thickBot="1" x14ac:dyDescent="0.25">
      <c r="B7" s="30" t="s">
        <v>0</v>
      </c>
      <c r="C7" s="32" t="s">
        <v>1</v>
      </c>
      <c r="D7" s="32" t="s">
        <v>4</v>
      </c>
      <c r="E7" s="3" t="s">
        <v>2</v>
      </c>
      <c r="F7" s="40" t="s">
        <v>16</v>
      </c>
      <c r="G7" s="40"/>
      <c r="H7" s="40"/>
      <c r="I7" s="40" t="s">
        <v>20</v>
      </c>
      <c r="J7" s="40"/>
      <c r="K7" s="40"/>
      <c r="L7" s="40"/>
      <c r="M7" s="40"/>
      <c r="N7" s="40"/>
      <c r="O7" s="40" t="s">
        <v>32</v>
      </c>
      <c r="P7" s="40"/>
      <c r="Q7" s="40"/>
      <c r="R7" s="40"/>
      <c r="S7" s="40"/>
      <c r="T7" s="40"/>
      <c r="U7" s="40" t="s">
        <v>24</v>
      </c>
      <c r="V7" s="40"/>
      <c r="W7" s="40"/>
      <c r="X7" s="40" t="s">
        <v>25</v>
      </c>
      <c r="Y7" s="30" t="s">
        <v>3</v>
      </c>
    </row>
    <row r="8" spans="2:26" ht="13.5" customHeight="1" thickBot="1" x14ac:dyDescent="0.25">
      <c r="B8" s="30"/>
      <c r="C8" s="33"/>
      <c r="D8" s="33"/>
      <c r="E8" s="31"/>
      <c r="F8" s="40"/>
      <c r="G8" s="40"/>
      <c r="H8" s="40"/>
      <c r="I8" s="40" t="s">
        <v>21</v>
      </c>
      <c r="J8" s="40"/>
      <c r="K8" s="40"/>
      <c r="L8" s="40"/>
      <c r="M8" s="30" t="s">
        <v>23</v>
      </c>
      <c r="N8" s="30" t="s">
        <v>3</v>
      </c>
      <c r="O8" s="40" t="s">
        <v>21</v>
      </c>
      <c r="P8" s="40"/>
      <c r="Q8" s="40"/>
      <c r="R8" s="40"/>
      <c r="S8" s="30" t="s">
        <v>23</v>
      </c>
      <c r="T8" s="30" t="s">
        <v>3</v>
      </c>
      <c r="U8" s="40"/>
      <c r="V8" s="40"/>
      <c r="W8" s="40"/>
      <c r="X8" s="40"/>
      <c r="Y8" s="30"/>
    </row>
    <row r="9" spans="2:26" ht="48.75" customHeight="1" thickBot="1" x14ac:dyDescent="0.25">
      <c r="B9" s="30"/>
      <c r="C9" s="34"/>
      <c r="D9" s="34"/>
      <c r="E9" s="31"/>
      <c r="F9" s="21" t="s">
        <v>17</v>
      </c>
      <c r="G9" s="12" t="s">
        <v>18</v>
      </c>
      <c r="H9" s="12" t="s">
        <v>19</v>
      </c>
      <c r="I9" s="12">
        <v>1</v>
      </c>
      <c r="J9" s="12">
        <v>2</v>
      </c>
      <c r="K9" s="12">
        <v>3</v>
      </c>
      <c r="L9" s="12" t="s">
        <v>22</v>
      </c>
      <c r="M9" s="30"/>
      <c r="N9" s="30"/>
      <c r="O9" s="12">
        <v>1</v>
      </c>
      <c r="P9" s="12">
        <v>2</v>
      </c>
      <c r="Q9" s="12">
        <v>3</v>
      </c>
      <c r="R9" s="12" t="s">
        <v>22</v>
      </c>
      <c r="S9" s="30"/>
      <c r="T9" s="30"/>
      <c r="U9" s="12" t="s">
        <v>21</v>
      </c>
      <c r="V9" s="12" t="s">
        <v>23</v>
      </c>
      <c r="W9" s="12" t="s">
        <v>19</v>
      </c>
      <c r="X9" s="40"/>
      <c r="Y9" s="30"/>
    </row>
    <row r="10" spans="2:26" ht="22.5" customHeight="1" thickBot="1" x14ac:dyDescent="0.25">
      <c r="B10" s="15">
        <v>113</v>
      </c>
      <c r="C10" s="25" t="s">
        <v>27</v>
      </c>
      <c r="D10" s="25" t="s">
        <v>28</v>
      </c>
      <c r="E10" s="25"/>
      <c r="F10" s="26">
        <v>1.0011574074074073E-4</v>
      </c>
      <c r="G10" s="25">
        <v>61</v>
      </c>
      <c r="H10" s="25">
        <f>RANK(F10,$F$10:$F$27,1)</f>
        <v>1</v>
      </c>
      <c r="I10" s="25">
        <v>26</v>
      </c>
      <c r="J10" s="25">
        <v>29</v>
      </c>
      <c r="K10" s="25">
        <v>26</v>
      </c>
      <c r="L10" s="25">
        <v>29</v>
      </c>
      <c r="M10" s="25">
        <v>46</v>
      </c>
      <c r="N10" s="25">
        <f>RANK(L10,$L$10:$L$27,0)</f>
        <v>7</v>
      </c>
      <c r="O10" s="25">
        <v>410</v>
      </c>
      <c r="P10" s="25">
        <v>431</v>
      </c>
      <c r="Q10" s="25">
        <v>400</v>
      </c>
      <c r="R10" s="25">
        <v>431</v>
      </c>
      <c r="S10" s="25">
        <v>41</v>
      </c>
      <c r="T10" s="25">
        <f>RANK(R10,$R$10:$R$27,0)</f>
        <v>1</v>
      </c>
      <c r="U10" s="26">
        <v>1.0287037037037038E-3</v>
      </c>
      <c r="V10" s="25">
        <v>67</v>
      </c>
      <c r="W10" s="25">
        <f>RANK(U10,$U$10:$U$27,1)</f>
        <v>2</v>
      </c>
      <c r="X10" s="25">
        <f>G10+M10+S10+V10</f>
        <v>215</v>
      </c>
      <c r="Y10" s="27">
        <f>RANK(X10,$X$10:$X$27,0)</f>
        <v>2</v>
      </c>
    </row>
    <row r="11" spans="2:26" ht="16.5" customHeight="1" thickBot="1" x14ac:dyDescent="0.25">
      <c r="B11" s="14">
        <v>112</v>
      </c>
      <c r="C11" s="7" t="s">
        <v>29</v>
      </c>
      <c r="D11" s="7" t="s">
        <v>28</v>
      </c>
      <c r="E11" s="7"/>
      <c r="F11" s="24">
        <v>1.099537037037037E-4</v>
      </c>
      <c r="G11" s="7">
        <v>45</v>
      </c>
      <c r="H11" s="7">
        <f t="shared" ref="H11:H27" si="0">RANK(F11,$F$10:$F$27,1)</f>
        <v>12</v>
      </c>
      <c r="I11" s="7">
        <v>26</v>
      </c>
      <c r="J11" s="7">
        <v>32</v>
      </c>
      <c r="K11" s="7">
        <v>0</v>
      </c>
      <c r="L11" s="7">
        <v>32</v>
      </c>
      <c r="M11" s="7">
        <v>52</v>
      </c>
      <c r="N11" s="7">
        <f t="shared" ref="N11:N27" si="1">RANK(L11,$L$10:$L$27,0)</f>
        <v>4</v>
      </c>
      <c r="O11" s="7">
        <v>340</v>
      </c>
      <c r="P11" s="7">
        <v>348</v>
      </c>
      <c r="Q11" s="7">
        <v>352</v>
      </c>
      <c r="R11" s="7">
        <v>352</v>
      </c>
      <c r="S11" s="7">
        <v>26</v>
      </c>
      <c r="T11" s="7">
        <f t="shared" ref="T11:T27" si="2">RANK(R11,$R$10:$R$27,0)</f>
        <v>12</v>
      </c>
      <c r="U11" s="24">
        <v>1.2339120370370371E-3</v>
      </c>
      <c r="V11" s="7">
        <v>39</v>
      </c>
      <c r="W11" s="7">
        <f t="shared" ref="W11:W27" si="3">RANK(U11,$U$10:$U$27,1)</f>
        <v>8</v>
      </c>
      <c r="X11" s="7">
        <f t="shared" ref="X11:X28" si="4">G11+M11+S11+V11</f>
        <v>162</v>
      </c>
      <c r="Y11" s="13">
        <f t="shared" ref="Y11:Y27" si="5">RANK(X11,$X$10:$X$27,0)</f>
        <v>7</v>
      </c>
    </row>
    <row r="12" spans="2:26" ht="19.5" customHeight="1" thickBot="1" x14ac:dyDescent="0.25">
      <c r="B12" s="14">
        <v>108</v>
      </c>
      <c r="C12" s="7" t="s">
        <v>30</v>
      </c>
      <c r="D12" s="7" t="s">
        <v>28</v>
      </c>
      <c r="E12" s="7"/>
      <c r="F12" s="24">
        <v>1.0972222222222222E-4</v>
      </c>
      <c r="G12" s="7">
        <v>44</v>
      </c>
      <c r="H12" s="7">
        <f t="shared" si="0"/>
        <v>11</v>
      </c>
      <c r="I12" s="7">
        <v>36</v>
      </c>
      <c r="J12" s="7">
        <v>38</v>
      </c>
      <c r="K12" s="7">
        <v>34.5</v>
      </c>
      <c r="L12" s="7">
        <v>38</v>
      </c>
      <c r="M12" s="7">
        <v>64</v>
      </c>
      <c r="N12" s="7">
        <f t="shared" si="1"/>
        <v>3</v>
      </c>
      <c r="O12" s="7">
        <v>335</v>
      </c>
      <c r="P12" s="7">
        <v>333</v>
      </c>
      <c r="Q12" s="7">
        <v>352</v>
      </c>
      <c r="R12" s="7">
        <v>352</v>
      </c>
      <c r="S12" s="7">
        <v>26</v>
      </c>
      <c r="T12" s="7">
        <f t="shared" si="2"/>
        <v>12</v>
      </c>
      <c r="U12" s="24">
        <v>1.4292824074074075E-3</v>
      </c>
      <c r="V12" s="7">
        <v>19</v>
      </c>
      <c r="W12" s="7">
        <f t="shared" si="3"/>
        <v>14</v>
      </c>
      <c r="X12" s="7">
        <f t="shared" si="4"/>
        <v>153</v>
      </c>
      <c r="Y12" s="13">
        <f t="shared" si="5"/>
        <v>8</v>
      </c>
    </row>
    <row r="13" spans="2:26" ht="18.75" customHeight="1" thickBot="1" x14ac:dyDescent="0.25">
      <c r="B13" s="14">
        <v>107</v>
      </c>
      <c r="C13" s="7" t="s">
        <v>31</v>
      </c>
      <c r="D13" s="7" t="s">
        <v>28</v>
      </c>
      <c r="E13" s="7"/>
      <c r="F13" s="24">
        <v>1.0833333333333333E-4</v>
      </c>
      <c r="G13" s="7">
        <v>46</v>
      </c>
      <c r="H13" s="7">
        <f t="shared" si="0"/>
        <v>9</v>
      </c>
      <c r="I13" s="7">
        <v>21</v>
      </c>
      <c r="J13" s="7">
        <v>15</v>
      </c>
      <c r="K13" s="7">
        <v>19</v>
      </c>
      <c r="L13" s="7">
        <v>21</v>
      </c>
      <c r="M13" s="7">
        <v>30</v>
      </c>
      <c r="N13" s="7">
        <f t="shared" si="1"/>
        <v>13</v>
      </c>
      <c r="O13" s="7">
        <v>300</v>
      </c>
      <c r="P13" s="7">
        <v>337</v>
      </c>
      <c r="Q13" s="7">
        <v>367</v>
      </c>
      <c r="R13" s="7">
        <v>367</v>
      </c>
      <c r="S13" s="7">
        <v>30</v>
      </c>
      <c r="T13" s="7">
        <f t="shared" si="2"/>
        <v>10</v>
      </c>
      <c r="U13" s="24">
        <v>1.2434027777777777E-3</v>
      </c>
      <c r="V13" s="7">
        <v>37</v>
      </c>
      <c r="W13" s="7">
        <f t="shared" si="3"/>
        <v>9</v>
      </c>
      <c r="X13" s="7">
        <f t="shared" si="4"/>
        <v>143</v>
      </c>
      <c r="Y13" s="13">
        <f t="shared" si="5"/>
        <v>10</v>
      </c>
    </row>
    <row r="14" spans="2:26" ht="16.5" customHeight="1" thickBot="1" x14ac:dyDescent="0.25">
      <c r="B14" s="14">
        <v>105</v>
      </c>
      <c r="C14" s="7" t="s">
        <v>33</v>
      </c>
      <c r="D14" s="7" t="s">
        <v>28</v>
      </c>
      <c r="E14" s="7"/>
      <c r="F14" s="24">
        <v>1.0925925925925925E-4</v>
      </c>
      <c r="G14" s="7">
        <v>46</v>
      </c>
      <c r="H14" s="7">
        <f t="shared" si="0"/>
        <v>10</v>
      </c>
      <c r="I14" s="7">
        <v>24</v>
      </c>
      <c r="J14" s="7">
        <v>21</v>
      </c>
      <c r="K14" s="7">
        <v>22</v>
      </c>
      <c r="L14" s="7">
        <v>24</v>
      </c>
      <c r="M14" s="7">
        <v>36</v>
      </c>
      <c r="N14" s="7">
        <f t="shared" si="1"/>
        <v>11</v>
      </c>
      <c r="O14" s="7">
        <v>285</v>
      </c>
      <c r="P14" s="7">
        <v>291</v>
      </c>
      <c r="Q14" s="7">
        <v>312</v>
      </c>
      <c r="R14" s="7">
        <v>312</v>
      </c>
      <c r="S14" s="7">
        <v>16</v>
      </c>
      <c r="T14" s="7">
        <f t="shared" si="2"/>
        <v>15</v>
      </c>
      <c r="U14" s="24">
        <v>1.3796296296296297E-3</v>
      </c>
      <c r="V14" s="7">
        <v>24</v>
      </c>
      <c r="W14" s="7">
        <f t="shared" si="3"/>
        <v>13</v>
      </c>
      <c r="X14" s="7">
        <f t="shared" si="4"/>
        <v>122</v>
      </c>
      <c r="Y14" s="13">
        <f t="shared" si="5"/>
        <v>14</v>
      </c>
    </row>
    <row r="15" spans="2:26" ht="14.25" customHeight="1" thickBot="1" x14ac:dyDescent="0.25">
      <c r="B15" s="15">
        <v>103</v>
      </c>
      <c r="C15" s="25" t="s">
        <v>34</v>
      </c>
      <c r="D15" s="25" t="s">
        <v>28</v>
      </c>
      <c r="E15" s="25"/>
      <c r="F15" s="26">
        <v>1.0266203703703703E-4</v>
      </c>
      <c r="G15" s="25">
        <v>56</v>
      </c>
      <c r="H15" s="25">
        <f t="shared" si="0"/>
        <v>3</v>
      </c>
      <c r="I15" s="25">
        <v>41</v>
      </c>
      <c r="J15" s="25">
        <v>40</v>
      </c>
      <c r="K15" s="25">
        <v>41</v>
      </c>
      <c r="L15" s="25">
        <v>41</v>
      </c>
      <c r="M15" s="25">
        <v>70</v>
      </c>
      <c r="N15" s="25">
        <f t="shared" si="1"/>
        <v>1</v>
      </c>
      <c r="O15" s="25">
        <v>410</v>
      </c>
      <c r="P15" s="25">
        <v>418</v>
      </c>
      <c r="Q15" s="25">
        <v>315</v>
      </c>
      <c r="R15" s="25">
        <v>418</v>
      </c>
      <c r="S15" s="25">
        <v>44</v>
      </c>
      <c r="T15" s="25">
        <f t="shared" si="2"/>
        <v>2</v>
      </c>
      <c r="U15" s="26">
        <v>1.0219907407407406E-3</v>
      </c>
      <c r="V15" s="25">
        <v>68</v>
      </c>
      <c r="W15" s="25">
        <f t="shared" si="3"/>
        <v>1</v>
      </c>
      <c r="X15" s="25">
        <f t="shared" si="4"/>
        <v>238</v>
      </c>
      <c r="Y15" s="27">
        <f t="shared" si="5"/>
        <v>1</v>
      </c>
    </row>
    <row r="16" spans="2:26" ht="17.25" customHeight="1" thickBot="1" x14ac:dyDescent="0.25">
      <c r="B16" s="14">
        <v>100</v>
      </c>
      <c r="C16" s="7" t="s">
        <v>35</v>
      </c>
      <c r="D16" s="7" t="s">
        <v>28</v>
      </c>
      <c r="E16" s="7"/>
      <c r="F16" s="24">
        <v>1.1354166666666667E-4</v>
      </c>
      <c r="G16" s="7">
        <v>38</v>
      </c>
      <c r="H16" s="7">
        <f t="shared" si="0"/>
        <v>14</v>
      </c>
      <c r="I16" s="7">
        <v>14.5</v>
      </c>
      <c r="J16" s="7">
        <v>14.5</v>
      </c>
      <c r="K16" s="7">
        <v>9</v>
      </c>
      <c r="L16" s="7">
        <v>14.5</v>
      </c>
      <c r="M16" s="7">
        <v>17</v>
      </c>
      <c r="N16" s="7">
        <f t="shared" si="1"/>
        <v>18</v>
      </c>
      <c r="O16" s="7">
        <v>275</v>
      </c>
      <c r="P16" s="7">
        <v>295</v>
      </c>
      <c r="Q16" s="7">
        <v>220</v>
      </c>
      <c r="R16" s="7">
        <v>295</v>
      </c>
      <c r="S16" s="7">
        <v>11</v>
      </c>
      <c r="T16" s="7">
        <f t="shared" si="2"/>
        <v>16</v>
      </c>
      <c r="U16" s="24">
        <v>1.3442129629629629E-3</v>
      </c>
      <c r="V16" s="7">
        <v>28</v>
      </c>
      <c r="W16" s="7">
        <f t="shared" si="3"/>
        <v>12</v>
      </c>
      <c r="X16" s="7">
        <f t="shared" si="4"/>
        <v>94</v>
      </c>
      <c r="Y16" s="13">
        <f t="shared" si="5"/>
        <v>16</v>
      </c>
    </row>
    <row r="17" spans="2:25" ht="20.25" customHeight="1" thickBot="1" x14ac:dyDescent="0.25">
      <c r="B17" s="14">
        <v>121</v>
      </c>
      <c r="C17" s="7" t="s">
        <v>36</v>
      </c>
      <c r="D17" s="7" t="s">
        <v>28</v>
      </c>
      <c r="E17" s="7"/>
      <c r="F17" s="24">
        <v>1.1342592592592594E-4</v>
      </c>
      <c r="G17" s="7">
        <v>38</v>
      </c>
      <c r="H17" s="7">
        <f t="shared" si="0"/>
        <v>13</v>
      </c>
      <c r="I17" s="7">
        <v>30</v>
      </c>
      <c r="J17" s="7">
        <v>29</v>
      </c>
      <c r="K17" s="7">
        <v>24</v>
      </c>
      <c r="L17" s="7">
        <v>30</v>
      </c>
      <c r="M17" s="7">
        <v>48</v>
      </c>
      <c r="N17" s="7">
        <f t="shared" si="1"/>
        <v>5</v>
      </c>
      <c r="O17" s="7">
        <v>360</v>
      </c>
      <c r="P17" s="7">
        <v>380</v>
      </c>
      <c r="Q17" s="7">
        <v>335</v>
      </c>
      <c r="R17" s="7">
        <v>380</v>
      </c>
      <c r="S17" s="7">
        <v>33</v>
      </c>
      <c r="T17" s="7">
        <f t="shared" si="2"/>
        <v>6</v>
      </c>
      <c r="U17" s="24">
        <v>1.6802083333333337E-3</v>
      </c>
      <c r="V17" s="7">
        <v>18</v>
      </c>
      <c r="W17" s="7">
        <f t="shared" si="3"/>
        <v>17</v>
      </c>
      <c r="X17" s="7">
        <f t="shared" si="4"/>
        <v>137</v>
      </c>
      <c r="Y17" s="13">
        <f t="shared" si="5"/>
        <v>11</v>
      </c>
    </row>
    <row r="18" spans="2:25" ht="16.5" customHeight="1" thickBot="1" x14ac:dyDescent="0.25">
      <c r="B18" s="14">
        <v>150</v>
      </c>
      <c r="C18" s="7" t="s">
        <v>37</v>
      </c>
      <c r="D18" s="7" t="s">
        <v>38</v>
      </c>
      <c r="E18" s="7"/>
      <c r="F18" s="24">
        <v>1.0277777777777779E-4</v>
      </c>
      <c r="G18" s="7">
        <v>56</v>
      </c>
      <c r="H18" s="7">
        <f t="shared" si="0"/>
        <v>4</v>
      </c>
      <c r="I18" s="7">
        <v>12</v>
      </c>
      <c r="J18" s="7">
        <v>18</v>
      </c>
      <c r="K18" s="7">
        <v>16</v>
      </c>
      <c r="L18" s="7">
        <v>18</v>
      </c>
      <c r="M18" s="7">
        <v>24</v>
      </c>
      <c r="N18" s="7">
        <f t="shared" si="1"/>
        <v>15</v>
      </c>
      <c r="O18" s="7">
        <v>367</v>
      </c>
      <c r="P18" s="7">
        <v>375</v>
      </c>
      <c r="Q18" s="7">
        <v>373</v>
      </c>
      <c r="R18" s="7">
        <v>375</v>
      </c>
      <c r="S18" s="7">
        <v>32</v>
      </c>
      <c r="T18" s="7">
        <f t="shared" si="2"/>
        <v>8</v>
      </c>
      <c r="U18" s="24">
        <v>1.2099537037037038E-3</v>
      </c>
      <c r="V18" s="7">
        <v>41</v>
      </c>
      <c r="W18" s="7">
        <f t="shared" si="3"/>
        <v>6</v>
      </c>
      <c r="X18" s="7">
        <f t="shared" si="4"/>
        <v>153</v>
      </c>
      <c r="Y18" s="13">
        <f t="shared" si="5"/>
        <v>8</v>
      </c>
    </row>
    <row r="19" spans="2:25" ht="17.25" customHeight="1" thickBot="1" x14ac:dyDescent="0.25">
      <c r="B19" s="14">
        <v>160</v>
      </c>
      <c r="C19" s="7" t="s">
        <v>39</v>
      </c>
      <c r="D19" s="7" t="s">
        <v>38</v>
      </c>
      <c r="E19" s="7"/>
      <c r="F19" s="24">
        <v>1.0208333333333333E-4</v>
      </c>
      <c r="G19" s="7">
        <v>56</v>
      </c>
      <c r="H19" s="7">
        <f t="shared" si="0"/>
        <v>2</v>
      </c>
      <c r="I19" s="7">
        <v>0</v>
      </c>
      <c r="J19" s="7">
        <v>23</v>
      </c>
      <c r="K19" s="7">
        <v>30</v>
      </c>
      <c r="L19" s="7">
        <v>30</v>
      </c>
      <c r="M19" s="7">
        <v>48</v>
      </c>
      <c r="N19" s="7">
        <f t="shared" si="1"/>
        <v>5</v>
      </c>
      <c r="O19" s="7">
        <v>351</v>
      </c>
      <c r="P19" s="7">
        <v>377</v>
      </c>
      <c r="Q19" s="7">
        <v>310</v>
      </c>
      <c r="R19" s="7">
        <v>377</v>
      </c>
      <c r="S19" s="7">
        <v>32</v>
      </c>
      <c r="T19" s="7">
        <f t="shared" si="2"/>
        <v>7</v>
      </c>
      <c r="U19" s="24">
        <v>1.1501157407407406E-3</v>
      </c>
      <c r="V19" s="7">
        <v>49</v>
      </c>
      <c r="W19" s="7">
        <f t="shared" si="3"/>
        <v>3</v>
      </c>
      <c r="X19" s="7">
        <f t="shared" si="4"/>
        <v>185</v>
      </c>
      <c r="Y19" s="13">
        <f t="shared" si="5"/>
        <v>4</v>
      </c>
    </row>
    <row r="20" spans="2:25" ht="19.5" customHeight="1" thickBot="1" x14ac:dyDescent="0.25">
      <c r="B20" s="15">
        <v>123</v>
      </c>
      <c r="C20" s="25" t="s">
        <v>40</v>
      </c>
      <c r="D20" s="25" t="s">
        <v>38</v>
      </c>
      <c r="E20" s="25"/>
      <c r="F20" s="26">
        <v>1.0358796296296295E-4</v>
      </c>
      <c r="G20" s="25">
        <v>54</v>
      </c>
      <c r="H20" s="25">
        <f t="shared" si="0"/>
        <v>5</v>
      </c>
      <c r="I20" s="25">
        <v>36</v>
      </c>
      <c r="J20" s="25">
        <v>0</v>
      </c>
      <c r="K20" s="25">
        <v>39</v>
      </c>
      <c r="L20" s="25">
        <v>39</v>
      </c>
      <c r="M20" s="25">
        <v>66</v>
      </c>
      <c r="N20" s="25">
        <f t="shared" si="1"/>
        <v>2</v>
      </c>
      <c r="O20" s="25">
        <v>350</v>
      </c>
      <c r="P20" s="25">
        <v>364</v>
      </c>
      <c r="Q20" s="25">
        <v>372</v>
      </c>
      <c r="R20" s="25">
        <v>372</v>
      </c>
      <c r="S20" s="25">
        <v>31</v>
      </c>
      <c r="T20" s="25">
        <f t="shared" si="2"/>
        <v>9</v>
      </c>
      <c r="U20" s="26">
        <v>1.2065972222222222E-3</v>
      </c>
      <c r="V20" s="25">
        <v>42</v>
      </c>
      <c r="W20" s="25">
        <f t="shared" si="3"/>
        <v>5</v>
      </c>
      <c r="X20" s="25">
        <f t="shared" si="4"/>
        <v>193</v>
      </c>
      <c r="Y20" s="27">
        <f t="shared" si="5"/>
        <v>3</v>
      </c>
    </row>
    <row r="21" spans="2:25" ht="17.25" customHeight="1" thickBot="1" x14ac:dyDescent="0.25">
      <c r="B21" s="14">
        <v>127</v>
      </c>
      <c r="C21" s="7" t="s">
        <v>41</v>
      </c>
      <c r="D21" s="7" t="s">
        <v>38</v>
      </c>
      <c r="E21" s="7"/>
      <c r="F21" s="24">
        <v>1.0821759259259259E-4</v>
      </c>
      <c r="G21" s="7">
        <v>46</v>
      </c>
      <c r="H21" s="7">
        <f t="shared" si="0"/>
        <v>8</v>
      </c>
      <c r="I21" s="7">
        <v>19</v>
      </c>
      <c r="J21" s="7">
        <v>17</v>
      </c>
      <c r="K21" s="7">
        <v>17</v>
      </c>
      <c r="L21" s="7">
        <v>19</v>
      </c>
      <c r="M21" s="7">
        <v>26</v>
      </c>
      <c r="N21" s="7">
        <f t="shared" si="1"/>
        <v>14</v>
      </c>
      <c r="O21" s="7">
        <v>346</v>
      </c>
      <c r="P21" s="7">
        <v>341</v>
      </c>
      <c r="Q21" s="7">
        <v>315</v>
      </c>
      <c r="R21" s="7">
        <v>346</v>
      </c>
      <c r="S21" s="7">
        <v>24</v>
      </c>
      <c r="T21" s="7">
        <f t="shared" si="2"/>
        <v>14</v>
      </c>
      <c r="U21" s="24">
        <v>1.3262731481481483E-3</v>
      </c>
      <c r="V21" s="7">
        <v>29</v>
      </c>
      <c r="W21" s="7">
        <f t="shared" si="3"/>
        <v>10</v>
      </c>
      <c r="X21" s="7">
        <f t="shared" si="4"/>
        <v>125</v>
      </c>
      <c r="Y21" s="13">
        <f t="shared" si="5"/>
        <v>13</v>
      </c>
    </row>
    <row r="22" spans="2:25" ht="21" customHeight="1" thickBot="1" x14ac:dyDescent="0.25">
      <c r="B22" s="14">
        <v>162</v>
      </c>
      <c r="C22" s="7" t="s">
        <v>42</v>
      </c>
      <c r="D22" s="7" t="s">
        <v>38</v>
      </c>
      <c r="E22" s="7"/>
      <c r="F22" s="24">
        <v>1.0381944444444447E-4</v>
      </c>
      <c r="G22" s="7">
        <v>54</v>
      </c>
      <c r="H22" s="7">
        <f t="shared" si="0"/>
        <v>6</v>
      </c>
      <c r="I22" s="7">
        <v>22</v>
      </c>
      <c r="J22" s="7">
        <v>24</v>
      </c>
      <c r="K22" s="7">
        <v>26</v>
      </c>
      <c r="L22" s="7">
        <v>26</v>
      </c>
      <c r="M22" s="7">
        <v>40</v>
      </c>
      <c r="N22" s="7">
        <f t="shared" si="1"/>
        <v>8</v>
      </c>
      <c r="O22" s="7">
        <v>330</v>
      </c>
      <c r="P22" s="7">
        <v>405</v>
      </c>
      <c r="Q22" s="7">
        <v>0</v>
      </c>
      <c r="R22" s="7">
        <v>405</v>
      </c>
      <c r="S22" s="7">
        <v>40</v>
      </c>
      <c r="T22" s="7">
        <f t="shared" si="2"/>
        <v>3</v>
      </c>
      <c r="U22" s="24">
        <v>1.2141203703703704E-3</v>
      </c>
      <c r="V22" s="7">
        <v>42</v>
      </c>
      <c r="W22" s="7">
        <f t="shared" si="3"/>
        <v>7</v>
      </c>
      <c r="X22" s="7">
        <f t="shared" si="4"/>
        <v>176</v>
      </c>
      <c r="Y22" s="13">
        <f t="shared" si="5"/>
        <v>5</v>
      </c>
    </row>
    <row r="23" spans="2:25" ht="16.5" customHeight="1" thickBot="1" x14ac:dyDescent="0.25">
      <c r="B23" s="14">
        <v>177</v>
      </c>
      <c r="C23" s="7" t="s">
        <v>43</v>
      </c>
      <c r="D23" s="7" t="s">
        <v>38</v>
      </c>
      <c r="E23" s="7"/>
      <c r="F23" s="24">
        <v>1.1597222222222221E-4</v>
      </c>
      <c r="G23" s="7">
        <v>35</v>
      </c>
      <c r="H23" s="7">
        <f t="shared" si="0"/>
        <v>15</v>
      </c>
      <c r="I23" s="7">
        <v>23</v>
      </c>
      <c r="J23" s="7">
        <v>24</v>
      </c>
      <c r="K23" s="7">
        <v>25</v>
      </c>
      <c r="L23" s="7">
        <v>25</v>
      </c>
      <c r="M23" s="7">
        <v>38</v>
      </c>
      <c r="N23" s="7">
        <f t="shared" si="1"/>
        <v>10</v>
      </c>
      <c r="O23" s="7">
        <v>290</v>
      </c>
      <c r="P23" s="7">
        <v>361</v>
      </c>
      <c r="Q23" s="7">
        <v>317</v>
      </c>
      <c r="R23" s="7">
        <v>361</v>
      </c>
      <c r="S23" s="7">
        <v>28</v>
      </c>
      <c r="T23" s="7">
        <f t="shared" si="2"/>
        <v>11</v>
      </c>
      <c r="U23" s="24">
        <v>1.3335648148148146E-3</v>
      </c>
      <c r="V23" s="7">
        <v>29</v>
      </c>
      <c r="W23" s="7">
        <f t="shared" si="3"/>
        <v>11</v>
      </c>
      <c r="X23" s="7">
        <f t="shared" si="4"/>
        <v>130</v>
      </c>
      <c r="Y23" s="13">
        <f t="shared" si="5"/>
        <v>12</v>
      </c>
    </row>
    <row r="24" spans="2:25" ht="14.25" customHeight="1" thickBot="1" x14ac:dyDescent="0.25">
      <c r="B24" s="14">
        <v>128</v>
      </c>
      <c r="C24" s="7" t="s">
        <v>11</v>
      </c>
      <c r="D24" s="7" t="s">
        <v>38</v>
      </c>
      <c r="E24" s="7"/>
      <c r="F24" s="24">
        <v>1.0624999999999999E-4</v>
      </c>
      <c r="G24" s="7">
        <v>50</v>
      </c>
      <c r="H24" s="7">
        <f t="shared" si="0"/>
        <v>7</v>
      </c>
      <c r="I24" s="7">
        <v>26</v>
      </c>
      <c r="J24" s="7">
        <v>24</v>
      </c>
      <c r="K24" s="7">
        <v>24</v>
      </c>
      <c r="L24" s="7">
        <v>26</v>
      </c>
      <c r="M24" s="7">
        <v>40</v>
      </c>
      <c r="N24" s="7">
        <f t="shared" si="1"/>
        <v>8</v>
      </c>
      <c r="O24" s="7">
        <v>404</v>
      </c>
      <c r="P24" s="7">
        <v>350</v>
      </c>
      <c r="Q24" s="7">
        <v>374</v>
      </c>
      <c r="R24" s="7">
        <v>404</v>
      </c>
      <c r="S24" s="7">
        <v>40</v>
      </c>
      <c r="T24" s="7">
        <f t="shared" si="2"/>
        <v>4</v>
      </c>
      <c r="U24" s="24">
        <v>1.2034722222222223E-3</v>
      </c>
      <c r="V24" s="7">
        <v>42</v>
      </c>
      <c r="W24" s="7">
        <f t="shared" si="3"/>
        <v>4</v>
      </c>
      <c r="X24" s="7">
        <f t="shared" si="4"/>
        <v>172</v>
      </c>
      <c r="Y24" s="13">
        <f t="shared" si="5"/>
        <v>6</v>
      </c>
    </row>
    <row r="25" spans="2:25" ht="15.75" customHeight="1" thickBot="1" x14ac:dyDescent="0.25">
      <c r="B25" s="14">
        <v>161</v>
      </c>
      <c r="C25" s="7" t="s">
        <v>44</v>
      </c>
      <c r="D25" s="7" t="s">
        <v>45</v>
      </c>
      <c r="E25" s="7"/>
      <c r="F25" s="24">
        <v>1.2152777777777776E-4</v>
      </c>
      <c r="G25" s="7">
        <v>27</v>
      </c>
      <c r="H25" s="7">
        <f t="shared" si="0"/>
        <v>16</v>
      </c>
      <c r="I25" s="7">
        <v>19.5</v>
      </c>
      <c r="J25" s="7">
        <v>20</v>
      </c>
      <c r="K25" s="7">
        <v>23</v>
      </c>
      <c r="L25" s="7">
        <v>23</v>
      </c>
      <c r="M25" s="7">
        <v>34</v>
      </c>
      <c r="N25" s="7">
        <f t="shared" si="1"/>
        <v>12</v>
      </c>
      <c r="O25" s="7">
        <v>341</v>
      </c>
      <c r="P25" s="7">
        <v>323</v>
      </c>
      <c r="Q25" s="7">
        <v>390</v>
      </c>
      <c r="R25" s="7">
        <v>390</v>
      </c>
      <c r="S25" s="7">
        <v>40</v>
      </c>
      <c r="T25" s="7">
        <f t="shared" si="2"/>
        <v>5</v>
      </c>
      <c r="U25" s="24">
        <v>1.5179398148148148E-3</v>
      </c>
      <c r="V25" s="7">
        <v>12</v>
      </c>
      <c r="W25" s="7">
        <f t="shared" si="3"/>
        <v>15</v>
      </c>
      <c r="X25" s="7">
        <f t="shared" si="4"/>
        <v>113</v>
      </c>
      <c r="Y25" s="13">
        <f t="shared" si="5"/>
        <v>15</v>
      </c>
    </row>
    <row r="26" spans="2:25" ht="18.75" customHeight="1" thickBot="1" x14ac:dyDescent="0.25">
      <c r="B26" s="14">
        <v>106</v>
      </c>
      <c r="C26" s="7" t="s">
        <v>46</v>
      </c>
      <c r="D26" s="7" t="s">
        <v>45</v>
      </c>
      <c r="E26" s="7"/>
      <c r="F26" s="24">
        <v>1.2685185185185187E-4</v>
      </c>
      <c r="G26" s="7">
        <v>20</v>
      </c>
      <c r="H26" s="7">
        <f t="shared" si="0"/>
        <v>17</v>
      </c>
      <c r="I26" s="7">
        <v>15</v>
      </c>
      <c r="J26" s="7">
        <v>16.5</v>
      </c>
      <c r="K26" s="7">
        <v>16</v>
      </c>
      <c r="L26" s="7">
        <v>16.5</v>
      </c>
      <c r="M26" s="7">
        <v>21</v>
      </c>
      <c r="N26" s="7">
        <f t="shared" si="1"/>
        <v>16</v>
      </c>
      <c r="O26" s="7">
        <v>274</v>
      </c>
      <c r="P26" s="7">
        <v>210</v>
      </c>
      <c r="Q26" s="7">
        <v>215</v>
      </c>
      <c r="R26" s="7">
        <v>274</v>
      </c>
      <c r="S26" s="7">
        <v>6</v>
      </c>
      <c r="T26" s="7">
        <f t="shared" si="2"/>
        <v>17</v>
      </c>
      <c r="U26" s="24">
        <v>1.6722222222222223E-3</v>
      </c>
      <c r="V26" s="7">
        <v>1</v>
      </c>
      <c r="W26" s="7">
        <f t="shared" si="3"/>
        <v>16</v>
      </c>
      <c r="X26" s="7">
        <f t="shared" si="4"/>
        <v>48</v>
      </c>
      <c r="Y26" s="13">
        <f t="shared" si="5"/>
        <v>18</v>
      </c>
    </row>
    <row r="27" spans="2:25" ht="16.5" customHeight="1" thickBot="1" x14ac:dyDescent="0.25">
      <c r="B27" s="14">
        <v>120</v>
      </c>
      <c r="C27" s="7" t="s">
        <v>47</v>
      </c>
      <c r="D27" s="7" t="s">
        <v>45</v>
      </c>
      <c r="E27" s="7"/>
      <c r="F27" s="24">
        <v>1.3148148148148147E-4</v>
      </c>
      <c r="G27" s="7">
        <v>14</v>
      </c>
      <c r="H27" s="7">
        <f t="shared" si="0"/>
        <v>18</v>
      </c>
      <c r="I27" s="7">
        <v>9.5</v>
      </c>
      <c r="J27" s="7">
        <v>14.5</v>
      </c>
      <c r="K27" s="7">
        <v>15</v>
      </c>
      <c r="L27" s="7">
        <v>15</v>
      </c>
      <c r="M27" s="7">
        <v>18</v>
      </c>
      <c r="N27" s="7">
        <f t="shared" si="1"/>
        <v>17</v>
      </c>
      <c r="O27" s="7">
        <v>200</v>
      </c>
      <c r="P27" s="7">
        <v>231</v>
      </c>
      <c r="Q27" s="7">
        <v>240</v>
      </c>
      <c r="R27" s="7">
        <v>240</v>
      </c>
      <c r="S27" s="7">
        <v>0</v>
      </c>
      <c r="T27" s="7">
        <f t="shared" si="2"/>
        <v>18</v>
      </c>
      <c r="U27" s="24">
        <v>1.9400462962962965E-3</v>
      </c>
      <c r="V27" s="7">
        <v>37</v>
      </c>
      <c r="W27" s="7">
        <f t="shared" si="3"/>
        <v>18</v>
      </c>
      <c r="X27" s="7">
        <f t="shared" si="4"/>
        <v>69</v>
      </c>
      <c r="Y27" s="13">
        <f t="shared" si="5"/>
        <v>17</v>
      </c>
    </row>
    <row r="28" spans="2:25" ht="19.5" customHeight="1" thickBot="1" x14ac:dyDescent="0.25">
      <c r="B28" s="14">
        <v>137</v>
      </c>
      <c r="C28" s="7" t="s">
        <v>48</v>
      </c>
      <c r="D28" s="7" t="s">
        <v>49</v>
      </c>
      <c r="E28" s="7"/>
      <c r="F28" s="24">
        <v>9.5370370370370376E-5</v>
      </c>
      <c r="G28" s="7">
        <v>78</v>
      </c>
      <c r="H28" s="7" t="s">
        <v>50</v>
      </c>
      <c r="I28" s="7">
        <v>36</v>
      </c>
      <c r="J28" s="7">
        <v>35</v>
      </c>
      <c r="K28" s="7">
        <v>0</v>
      </c>
      <c r="L28" s="7">
        <v>36</v>
      </c>
      <c r="M28" s="7">
        <v>60</v>
      </c>
      <c r="N28" s="7" t="s">
        <v>50</v>
      </c>
      <c r="O28" s="7">
        <v>446</v>
      </c>
      <c r="P28" s="7">
        <v>452</v>
      </c>
      <c r="Q28" s="7">
        <v>451</v>
      </c>
      <c r="R28" s="7">
        <v>452</v>
      </c>
      <c r="S28" s="7">
        <v>53</v>
      </c>
      <c r="T28" s="7" t="s">
        <v>50</v>
      </c>
      <c r="U28" s="24">
        <v>2.0167824074074077E-3</v>
      </c>
      <c r="V28" s="7">
        <v>42</v>
      </c>
      <c r="W28" s="7" t="s">
        <v>50</v>
      </c>
      <c r="X28" s="7">
        <f t="shared" si="4"/>
        <v>233</v>
      </c>
      <c r="Y28" s="13" t="s">
        <v>50</v>
      </c>
    </row>
    <row r="29" spans="2:25" s="1" customFormat="1" x14ac:dyDescent="0.2">
      <c r="B29" s="5"/>
      <c r="C29" s="2"/>
      <c r="D29" s="2"/>
      <c r="E29" s="2"/>
      <c r="F29" s="2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s="1" customFormat="1" x14ac:dyDescent="0.2">
      <c r="B30" s="39" t="s">
        <v>26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2"/>
    </row>
    <row r="31" spans="2:25" s="1" customFormat="1" x14ac:dyDescent="0.2">
      <c r="B31" s="4"/>
      <c r="C31" s="4"/>
      <c r="D31" s="4"/>
      <c r="E31" s="4"/>
      <c r="F31" s="23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2"/>
    </row>
    <row r="32" spans="2:25" s="1" customFormat="1" x14ac:dyDescent="0.2">
      <c r="B32" s="5"/>
      <c r="C32" s="2"/>
      <c r="D32" s="2"/>
      <c r="E32" s="2"/>
      <c r="F32" s="2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s="1" customFormat="1" ht="12.75" customHeight="1" x14ac:dyDescent="0.2"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2"/>
    </row>
    <row r="34" spans="2:25" s="1" customFormat="1" x14ac:dyDescent="0.2">
      <c r="B34" s="5"/>
      <c r="C34" s="2"/>
      <c r="D34" s="2"/>
      <c r="E34" s="2"/>
      <c r="F34" s="2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mergeCells count="23">
    <mergeCell ref="B33:X33"/>
    <mergeCell ref="F7:H8"/>
    <mergeCell ref="I7:N7"/>
    <mergeCell ref="I8:L8"/>
    <mergeCell ref="O7:T7"/>
    <mergeCell ref="O8:R8"/>
    <mergeCell ref="U7:W8"/>
    <mergeCell ref="S8:S9"/>
    <mergeCell ref="D7:D9"/>
    <mergeCell ref="T8:T9"/>
    <mergeCell ref="X7:X9"/>
    <mergeCell ref="M8:M9"/>
    <mergeCell ref="N8:N9"/>
    <mergeCell ref="B30:X30"/>
    <mergeCell ref="Y7:Y9"/>
    <mergeCell ref="E8:E9"/>
    <mergeCell ref="B7:B9"/>
    <mergeCell ref="C7:C9"/>
    <mergeCell ref="B1:Z1"/>
    <mergeCell ref="B2:Z2"/>
    <mergeCell ref="B3:Z3"/>
    <mergeCell ref="B4:Y4"/>
    <mergeCell ref="D5:E5"/>
  </mergeCells>
  <pageMargins left="0.74803149606299213" right="0.74803149606299213" top="0.98425196850393704" bottom="0.98425196850393704" header="0.51181102362204722" footer="0.51181102362204722"/>
  <pageSetup paperSize="9" scale="53" fitToHeight="0" orientation="landscape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showWhiteSpace="0" zoomScale="75" zoomScaleNormal="75" zoomScaleSheetLayoutView="51" zoomScalePageLayoutView="70" workbookViewId="0">
      <selection activeCell="W13" sqref="W13"/>
    </sheetView>
  </sheetViews>
  <sheetFormatPr defaultRowHeight="12.75" x14ac:dyDescent="0.2"/>
  <cols>
    <col min="1" max="1" width="9.140625" customWidth="1"/>
    <col min="2" max="2" width="9.28515625" bestFit="1" customWidth="1"/>
    <col min="3" max="3" width="26.42578125" customWidth="1"/>
    <col min="4" max="4" width="15.42578125" customWidth="1"/>
    <col min="5" max="5" width="0" hidden="1" customWidth="1"/>
    <col min="6" max="6" width="15.5703125" style="20" bestFit="1" customWidth="1"/>
    <col min="21" max="21" width="13.5703125" customWidth="1"/>
    <col min="25" max="25" width="9.28515625" bestFit="1" customWidth="1"/>
  </cols>
  <sheetData>
    <row r="1" spans="2:26" ht="18" x14ac:dyDescent="0.25">
      <c r="B1" s="35" t="s">
        <v>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8" x14ac:dyDescent="0.25">
      <c r="B2" s="35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26" ht="24.75" customHeight="1" x14ac:dyDescent="0.3">
      <c r="B3" s="36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2:26" ht="18" customHeight="1" x14ac:dyDescent="0.25">
      <c r="B4" s="37" t="s">
        <v>56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2:26" ht="18" x14ac:dyDescent="0.25">
      <c r="C5" s="10" t="s">
        <v>66</v>
      </c>
      <c r="D5" s="38"/>
      <c r="E5" s="38"/>
      <c r="F5" s="1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6" ht="13.5" thickBot="1" x14ac:dyDescent="0.25"/>
    <row r="7" spans="2:26" ht="13.5" customHeight="1" thickBot="1" x14ac:dyDescent="0.25">
      <c r="B7" s="30" t="s">
        <v>0</v>
      </c>
      <c r="C7" s="32" t="s">
        <v>1</v>
      </c>
      <c r="D7" s="32" t="s">
        <v>4</v>
      </c>
      <c r="E7" s="3" t="s">
        <v>2</v>
      </c>
      <c r="F7" s="40" t="s">
        <v>16</v>
      </c>
      <c r="G7" s="40"/>
      <c r="H7" s="40"/>
      <c r="I7" s="40" t="s">
        <v>20</v>
      </c>
      <c r="J7" s="40"/>
      <c r="K7" s="40"/>
      <c r="L7" s="40"/>
      <c r="M7" s="40"/>
      <c r="N7" s="40"/>
      <c r="O7" s="40" t="s">
        <v>32</v>
      </c>
      <c r="P7" s="40"/>
      <c r="Q7" s="40"/>
      <c r="R7" s="40"/>
      <c r="S7" s="40"/>
      <c r="T7" s="40"/>
      <c r="U7" s="40" t="s">
        <v>24</v>
      </c>
      <c r="V7" s="40"/>
      <c r="W7" s="40"/>
      <c r="X7" s="40" t="s">
        <v>25</v>
      </c>
      <c r="Y7" s="30" t="s">
        <v>3</v>
      </c>
    </row>
    <row r="8" spans="2:26" ht="13.5" customHeight="1" thickBot="1" x14ac:dyDescent="0.25">
      <c r="B8" s="30"/>
      <c r="C8" s="33"/>
      <c r="D8" s="33"/>
      <c r="E8" s="31"/>
      <c r="F8" s="40"/>
      <c r="G8" s="40"/>
      <c r="H8" s="40"/>
      <c r="I8" s="40" t="s">
        <v>21</v>
      </c>
      <c r="J8" s="40"/>
      <c r="K8" s="40"/>
      <c r="L8" s="40"/>
      <c r="M8" s="30" t="s">
        <v>23</v>
      </c>
      <c r="N8" s="30" t="s">
        <v>3</v>
      </c>
      <c r="O8" s="40" t="s">
        <v>21</v>
      </c>
      <c r="P8" s="40"/>
      <c r="Q8" s="40"/>
      <c r="R8" s="40"/>
      <c r="S8" s="30" t="s">
        <v>23</v>
      </c>
      <c r="T8" s="30" t="s">
        <v>3</v>
      </c>
      <c r="U8" s="40"/>
      <c r="V8" s="40"/>
      <c r="W8" s="40"/>
      <c r="X8" s="40"/>
      <c r="Y8" s="30"/>
    </row>
    <row r="9" spans="2:26" ht="48.75" customHeight="1" thickBot="1" x14ac:dyDescent="0.25">
      <c r="B9" s="30"/>
      <c r="C9" s="34"/>
      <c r="D9" s="34"/>
      <c r="E9" s="31"/>
      <c r="F9" s="21" t="s">
        <v>17</v>
      </c>
      <c r="G9" s="12" t="s">
        <v>18</v>
      </c>
      <c r="H9" s="12" t="s">
        <v>19</v>
      </c>
      <c r="I9" s="12">
        <v>1</v>
      </c>
      <c r="J9" s="12">
        <v>2</v>
      </c>
      <c r="K9" s="12">
        <v>3</v>
      </c>
      <c r="L9" s="12" t="s">
        <v>22</v>
      </c>
      <c r="M9" s="30"/>
      <c r="N9" s="30"/>
      <c r="O9" s="12">
        <v>1</v>
      </c>
      <c r="P9" s="12">
        <v>2</v>
      </c>
      <c r="Q9" s="12">
        <v>3</v>
      </c>
      <c r="R9" s="12" t="s">
        <v>22</v>
      </c>
      <c r="S9" s="30"/>
      <c r="T9" s="30"/>
      <c r="U9" s="12" t="s">
        <v>21</v>
      </c>
      <c r="V9" s="12" t="s">
        <v>23</v>
      </c>
      <c r="W9" s="12" t="s">
        <v>19</v>
      </c>
      <c r="X9" s="40"/>
      <c r="Y9" s="30"/>
    </row>
    <row r="10" spans="2:26" ht="22.5" customHeight="1" thickBot="1" x14ac:dyDescent="0.25">
      <c r="B10" s="14">
        <v>181</v>
      </c>
      <c r="C10" s="7" t="s">
        <v>51</v>
      </c>
      <c r="D10" s="7" t="s">
        <v>28</v>
      </c>
      <c r="E10" s="7"/>
      <c r="F10" s="24">
        <v>1.0763888888888889E-4</v>
      </c>
      <c r="G10" s="7">
        <v>39</v>
      </c>
      <c r="H10" s="7">
        <f>RANK(F10,$F$10:$F$22,1)</f>
        <v>12</v>
      </c>
      <c r="I10" s="7">
        <v>46</v>
      </c>
      <c r="J10" s="7">
        <v>46</v>
      </c>
      <c r="K10" s="7">
        <v>55</v>
      </c>
      <c r="L10" s="7">
        <v>55</v>
      </c>
      <c r="M10" s="7">
        <v>69</v>
      </c>
      <c r="N10" s="7">
        <f>RANK(L10,$L$10:$L$22,0)</f>
        <v>2</v>
      </c>
      <c r="O10" s="7">
        <v>445</v>
      </c>
      <c r="P10" s="7">
        <v>460</v>
      </c>
      <c r="Q10" s="7">
        <v>440</v>
      </c>
      <c r="R10" s="7">
        <v>460</v>
      </c>
      <c r="S10" s="7">
        <v>58</v>
      </c>
      <c r="T10" s="7">
        <f>RANK(R10,$R$10:$R$22,0)</f>
        <v>8</v>
      </c>
      <c r="U10" s="24">
        <v>1.9136574074074073E-3</v>
      </c>
      <c r="V10" s="7">
        <v>49</v>
      </c>
      <c r="W10" s="7">
        <f>RANK(U10,$U$10:$U$22,1)</f>
        <v>6</v>
      </c>
      <c r="X10" s="7">
        <f>G10+M10+S10+V10</f>
        <v>215</v>
      </c>
      <c r="Y10" s="13">
        <f>RANK(X10,$X$10:$X$22,0)</f>
        <v>9</v>
      </c>
    </row>
    <row r="11" spans="2:26" ht="16.5" customHeight="1" thickBot="1" x14ac:dyDescent="0.25">
      <c r="B11" s="14">
        <v>155</v>
      </c>
      <c r="C11" s="7" t="s">
        <v>52</v>
      </c>
      <c r="D11" s="7" t="s">
        <v>28</v>
      </c>
      <c r="E11" s="7"/>
      <c r="F11" s="24">
        <v>1.0914351851851851E-4</v>
      </c>
      <c r="G11" s="7">
        <v>37</v>
      </c>
      <c r="H11" s="7">
        <f t="shared" ref="H11:H21" si="0">RANK(F11,$F$10:$F$22,1)</f>
        <v>13</v>
      </c>
      <c r="I11" s="7">
        <v>43</v>
      </c>
      <c r="J11" s="7">
        <v>39</v>
      </c>
      <c r="K11" s="7">
        <v>30</v>
      </c>
      <c r="L11" s="7">
        <v>43</v>
      </c>
      <c r="M11" s="7">
        <v>52</v>
      </c>
      <c r="N11" s="7">
        <f t="shared" ref="N11:N22" si="1">RANK(L11,$L$10:$L$22,0)</f>
        <v>10</v>
      </c>
      <c r="O11" s="7">
        <v>370</v>
      </c>
      <c r="P11" s="7">
        <v>380</v>
      </c>
      <c r="Q11" s="7">
        <v>340</v>
      </c>
      <c r="R11" s="7">
        <v>380</v>
      </c>
      <c r="S11" s="7">
        <v>38</v>
      </c>
      <c r="T11" s="7">
        <f t="shared" ref="T11:T22" si="2">RANK(R11,$R$10:$R$22,0)</f>
        <v>13</v>
      </c>
      <c r="U11" s="24">
        <v>2.1843750000000001E-3</v>
      </c>
      <c r="V11" s="7">
        <v>31</v>
      </c>
      <c r="W11" s="7">
        <f t="shared" ref="W11:W22" si="3">RANK(U11,$U$10:$U$22,1)</f>
        <v>13</v>
      </c>
      <c r="X11" s="7">
        <f t="shared" ref="X11:X25" si="4">G11+M11+S11+V11</f>
        <v>158</v>
      </c>
      <c r="Y11" s="13">
        <f t="shared" ref="Y11:Y22" si="5">RANK(X11,$X$10:$X$22,0)</f>
        <v>13</v>
      </c>
    </row>
    <row r="12" spans="2:26" ht="19.5" customHeight="1" thickBot="1" x14ac:dyDescent="0.25">
      <c r="B12" s="14">
        <v>154</v>
      </c>
      <c r="C12" s="7" t="s">
        <v>53</v>
      </c>
      <c r="D12" s="7" t="s">
        <v>28</v>
      </c>
      <c r="E12" s="7"/>
      <c r="F12" s="24">
        <v>1.0092592592592593E-4</v>
      </c>
      <c r="G12" s="7">
        <v>51</v>
      </c>
      <c r="H12" s="7">
        <f t="shared" si="0"/>
        <v>10</v>
      </c>
      <c r="I12" s="7">
        <v>42</v>
      </c>
      <c r="J12" s="7">
        <v>44</v>
      </c>
      <c r="K12" s="7">
        <v>0</v>
      </c>
      <c r="L12" s="7">
        <v>44</v>
      </c>
      <c r="M12" s="7">
        <v>53</v>
      </c>
      <c r="N12" s="7">
        <f t="shared" si="1"/>
        <v>8</v>
      </c>
      <c r="O12" s="7">
        <v>423</v>
      </c>
      <c r="P12" s="7">
        <v>395</v>
      </c>
      <c r="Q12" s="7">
        <v>400</v>
      </c>
      <c r="R12" s="7">
        <v>423</v>
      </c>
      <c r="S12" s="7">
        <v>49</v>
      </c>
      <c r="T12" s="7">
        <f t="shared" si="2"/>
        <v>12</v>
      </c>
      <c r="U12" s="24">
        <v>2.0119212962962964E-3</v>
      </c>
      <c r="V12" s="7">
        <v>43</v>
      </c>
      <c r="W12" s="7">
        <f t="shared" si="3"/>
        <v>12</v>
      </c>
      <c r="X12" s="7">
        <f t="shared" si="4"/>
        <v>196</v>
      </c>
      <c r="Y12" s="13">
        <f t="shared" si="5"/>
        <v>12</v>
      </c>
    </row>
    <row r="13" spans="2:26" ht="18.75" customHeight="1" thickBot="1" x14ac:dyDescent="0.25">
      <c r="B13" s="15">
        <v>152</v>
      </c>
      <c r="C13" s="25" t="s">
        <v>54</v>
      </c>
      <c r="D13" s="25" t="s">
        <v>28</v>
      </c>
      <c r="E13" s="25"/>
      <c r="F13" s="26">
        <v>9.0393518518518527E-5</v>
      </c>
      <c r="G13" s="25">
        <v>78</v>
      </c>
      <c r="H13" s="25">
        <f t="shared" si="0"/>
        <v>1</v>
      </c>
      <c r="I13" s="25">
        <v>0</v>
      </c>
      <c r="J13" s="25">
        <v>46</v>
      </c>
      <c r="K13" s="25">
        <v>49</v>
      </c>
      <c r="L13" s="25">
        <v>49</v>
      </c>
      <c r="M13" s="25">
        <v>61</v>
      </c>
      <c r="N13" s="25">
        <f t="shared" si="1"/>
        <v>6</v>
      </c>
      <c r="O13" s="25">
        <v>553</v>
      </c>
      <c r="P13" s="25">
        <v>530</v>
      </c>
      <c r="Q13" s="25">
        <v>525</v>
      </c>
      <c r="R13" s="25">
        <v>553</v>
      </c>
      <c r="S13" s="25">
        <v>85</v>
      </c>
      <c r="T13" s="25">
        <f t="shared" si="2"/>
        <v>1</v>
      </c>
      <c r="U13" s="26">
        <v>1.5745370370370368E-3</v>
      </c>
      <c r="V13" s="25">
        <v>86</v>
      </c>
      <c r="W13" s="25">
        <f t="shared" si="3"/>
        <v>1</v>
      </c>
      <c r="X13" s="25">
        <f t="shared" si="4"/>
        <v>310</v>
      </c>
      <c r="Y13" s="27">
        <f t="shared" si="5"/>
        <v>1</v>
      </c>
    </row>
    <row r="14" spans="2:26" ht="16.5" customHeight="1" thickBot="1" x14ac:dyDescent="0.25">
      <c r="B14" s="14">
        <v>148</v>
      </c>
      <c r="C14" s="7" t="s">
        <v>55</v>
      </c>
      <c r="D14" s="7" t="s">
        <v>28</v>
      </c>
      <c r="E14" s="7"/>
      <c r="F14" s="24">
        <v>9.5949074074074076E-5</v>
      </c>
      <c r="G14" s="7">
        <v>61</v>
      </c>
      <c r="H14" s="7">
        <f t="shared" si="0"/>
        <v>6</v>
      </c>
      <c r="I14" s="7">
        <v>0</v>
      </c>
      <c r="J14" s="7">
        <v>49</v>
      </c>
      <c r="K14" s="7">
        <v>52.5</v>
      </c>
      <c r="L14" s="7">
        <v>52.5</v>
      </c>
      <c r="M14" s="7">
        <v>66</v>
      </c>
      <c r="N14" s="7">
        <f t="shared" si="1"/>
        <v>5</v>
      </c>
      <c r="O14" s="7">
        <v>485</v>
      </c>
      <c r="P14" s="7">
        <v>465</v>
      </c>
      <c r="Q14" s="7">
        <v>455</v>
      </c>
      <c r="R14" s="7">
        <v>485</v>
      </c>
      <c r="S14" s="7">
        <v>64</v>
      </c>
      <c r="T14" s="7">
        <f t="shared" si="2"/>
        <v>5</v>
      </c>
      <c r="U14" s="24">
        <v>1.8321759259259257E-3</v>
      </c>
      <c r="V14" s="7">
        <v>56</v>
      </c>
      <c r="W14" s="7">
        <f t="shared" si="3"/>
        <v>5</v>
      </c>
      <c r="X14" s="7">
        <f t="shared" si="4"/>
        <v>247</v>
      </c>
      <c r="Y14" s="13">
        <f t="shared" si="5"/>
        <v>4</v>
      </c>
    </row>
    <row r="15" spans="2:26" ht="14.25" customHeight="1" thickBot="1" x14ac:dyDescent="0.25">
      <c r="B15" s="14">
        <v>145</v>
      </c>
      <c r="C15" s="7" t="s">
        <v>57</v>
      </c>
      <c r="D15" s="7" t="s">
        <v>28</v>
      </c>
      <c r="E15" s="7"/>
      <c r="F15" s="24">
        <v>1.0219907407407407E-4</v>
      </c>
      <c r="G15" s="7">
        <v>53</v>
      </c>
      <c r="H15" s="7">
        <f t="shared" si="0"/>
        <v>11</v>
      </c>
      <c r="I15" s="7">
        <v>44</v>
      </c>
      <c r="J15" s="7">
        <v>49</v>
      </c>
      <c r="K15" s="7">
        <v>37</v>
      </c>
      <c r="L15" s="7">
        <v>49</v>
      </c>
      <c r="M15" s="7">
        <v>61</v>
      </c>
      <c r="N15" s="7">
        <f t="shared" si="1"/>
        <v>6</v>
      </c>
      <c r="O15" s="7">
        <v>432</v>
      </c>
      <c r="P15" s="7">
        <v>445</v>
      </c>
      <c r="Q15" s="7">
        <v>440</v>
      </c>
      <c r="R15" s="7">
        <v>445</v>
      </c>
      <c r="S15" s="7">
        <v>54</v>
      </c>
      <c r="T15" s="7">
        <f t="shared" si="2"/>
        <v>9</v>
      </c>
      <c r="U15" s="24">
        <v>1.9388888888888886E-3</v>
      </c>
      <c r="V15" s="7">
        <v>48</v>
      </c>
      <c r="W15" s="7">
        <f t="shared" si="3"/>
        <v>7</v>
      </c>
      <c r="X15" s="7">
        <f t="shared" si="4"/>
        <v>216</v>
      </c>
      <c r="Y15" s="13">
        <f t="shared" si="5"/>
        <v>8</v>
      </c>
    </row>
    <row r="16" spans="2:26" ht="17.25" customHeight="1" thickBot="1" x14ac:dyDescent="0.25">
      <c r="B16" s="15">
        <v>144</v>
      </c>
      <c r="C16" s="25" t="s">
        <v>58</v>
      </c>
      <c r="D16" s="25" t="s">
        <v>38</v>
      </c>
      <c r="E16" s="25"/>
      <c r="F16" s="26">
        <v>9.0740740740740734E-5</v>
      </c>
      <c r="G16" s="25">
        <v>78</v>
      </c>
      <c r="H16" s="25">
        <f t="shared" si="0"/>
        <v>2</v>
      </c>
      <c r="I16" s="25">
        <v>0</v>
      </c>
      <c r="J16" s="25">
        <v>0</v>
      </c>
      <c r="K16" s="25">
        <v>55</v>
      </c>
      <c r="L16" s="25">
        <v>55</v>
      </c>
      <c r="M16" s="25">
        <v>69</v>
      </c>
      <c r="N16" s="25">
        <f t="shared" si="1"/>
        <v>2</v>
      </c>
      <c r="O16" s="25">
        <v>475</v>
      </c>
      <c r="P16" s="25">
        <v>473</v>
      </c>
      <c r="Q16" s="25">
        <v>470</v>
      </c>
      <c r="R16" s="25">
        <v>475</v>
      </c>
      <c r="S16" s="25">
        <v>62</v>
      </c>
      <c r="T16" s="25">
        <f t="shared" si="2"/>
        <v>7</v>
      </c>
      <c r="U16" s="26">
        <v>1.8297453703703705E-3</v>
      </c>
      <c r="V16" s="25">
        <v>54</v>
      </c>
      <c r="W16" s="25">
        <f t="shared" si="3"/>
        <v>4</v>
      </c>
      <c r="X16" s="25">
        <f t="shared" si="4"/>
        <v>263</v>
      </c>
      <c r="Y16" s="27">
        <f t="shared" si="5"/>
        <v>2</v>
      </c>
    </row>
    <row r="17" spans="2:25" ht="20.25" customHeight="1" thickBot="1" x14ac:dyDescent="0.25">
      <c r="B17" s="14">
        <v>142</v>
      </c>
      <c r="C17" s="7" t="s">
        <v>59</v>
      </c>
      <c r="D17" s="7" t="s">
        <v>38</v>
      </c>
      <c r="E17" s="7"/>
      <c r="F17" s="24">
        <v>1.0034722222222221E-4</v>
      </c>
      <c r="G17" s="7">
        <v>51</v>
      </c>
      <c r="H17" s="7">
        <f t="shared" si="0"/>
        <v>8</v>
      </c>
      <c r="I17" s="7">
        <v>44</v>
      </c>
      <c r="J17" s="7">
        <v>0</v>
      </c>
      <c r="K17" s="7">
        <v>44</v>
      </c>
      <c r="L17" s="7">
        <v>44</v>
      </c>
      <c r="M17" s="7">
        <v>53</v>
      </c>
      <c r="N17" s="7">
        <f t="shared" si="1"/>
        <v>8</v>
      </c>
      <c r="O17" s="7">
        <v>473</v>
      </c>
      <c r="P17" s="7">
        <v>478</v>
      </c>
      <c r="Q17" s="7">
        <v>470</v>
      </c>
      <c r="R17" s="7">
        <v>478</v>
      </c>
      <c r="S17" s="7">
        <v>63</v>
      </c>
      <c r="T17" s="7">
        <f t="shared" si="2"/>
        <v>6</v>
      </c>
      <c r="U17" s="24">
        <v>1.6616898148148148E-3</v>
      </c>
      <c r="V17" s="7">
        <v>73</v>
      </c>
      <c r="W17" s="7">
        <f t="shared" si="3"/>
        <v>2</v>
      </c>
      <c r="X17" s="7">
        <f t="shared" si="4"/>
        <v>240</v>
      </c>
      <c r="Y17" s="13">
        <f t="shared" si="5"/>
        <v>7</v>
      </c>
    </row>
    <row r="18" spans="2:25" ht="16.5" customHeight="1" thickBot="1" x14ac:dyDescent="0.25">
      <c r="B18" s="15">
        <v>131</v>
      </c>
      <c r="C18" s="25" t="s">
        <v>60</v>
      </c>
      <c r="D18" s="25" t="s">
        <v>38</v>
      </c>
      <c r="E18" s="25"/>
      <c r="F18" s="26">
        <v>9.5717592592592596E-5</v>
      </c>
      <c r="G18" s="25">
        <v>61</v>
      </c>
      <c r="H18" s="25">
        <f t="shared" si="0"/>
        <v>5</v>
      </c>
      <c r="I18" s="25">
        <v>64</v>
      </c>
      <c r="J18" s="25">
        <v>62</v>
      </c>
      <c r="K18" s="25">
        <v>66</v>
      </c>
      <c r="L18" s="25">
        <v>66</v>
      </c>
      <c r="M18" s="25">
        <v>85</v>
      </c>
      <c r="N18" s="25">
        <f t="shared" si="1"/>
        <v>1</v>
      </c>
      <c r="O18" s="25">
        <v>435</v>
      </c>
      <c r="P18" s="25">
        <v>475</v>
      </c>
      <c r="Q18" s="25">
        <v>492</v>
      </c>
      <c r="R18" s="25">
        <v>492</v>
      </c>
      <c r="S18" s="25">
        <v>66</v>
      </c>
      <c r="T18" s="25">
        <f t="shared" si="2"/>
        <v>4</v>
      </c>
      <c r="U18" s="26">
        <v>1.984259259259259E-3</v>
      </c>
      <c r="V18" s="25">
        <v>43</v>
      </c>
      <c r="W18" s="25">
        <f t="shared" si="3"/>
        <v>10</v>
      </c>
      <c r="X18" s="25">
        <f t="shared" si="4"/>
        <v>255</v>
      </c>
      <c r="Y18" s="27">
        <f t="shared" si="5"/>
        <v>3</v>
      </c>
    </row>
    <row r="19" spans="2:25" ht="17.25" customHeight="1" thickBot="1" x14ac:dyDescent="0.25">
      <c r="B19" s="14">
        <v>125</v>
      </c>
      <c r="C19" s="7" t="s">
        <v>61</v>
      </c>
      <c r="D19" s="7" t="s">
        <v>38</v>
      </c>
      <c r="E19" s="7"/>
      <c r="F19" s="24">
        <v>9.2013888888888888E-5</v>
      </c>
      <c r="G19" s="7">
        <v>70</v>
      </c>
      <c r="H19" s="7">
        <f t="shared" si="0"/>
        <v>3</v>
      </c>
      <c r="I19" s="7">
        <v>39</v>
      </c>
      <c r="J19" s="7">
        <v>40</v>
      </c>
      <c r="K19" s="7">
        <v>35</v>
      </c>
      <c r="L19" s="7">
        <v>40</v>
      </c>
      <c r="M19" s="7">
        <v>48</v>
      </c>
      <c r="N19" s="7">
        <f t="shared" si="1"/>
        <v>12</v>
      </c>
      <c r="O19" s="7">
        <v>483</v>
      </c>
      <c r="P19" s="7">
        <v>500</v>
      </c>
      <c r="Q19" s="7">
        <v>480</v>
      </c>
      <c r="R19" s="7">
        <v>500</v>
      </c>
      <c r="S19" s="7">
        <v>68</v>
      </c>
      <c r="T19" s="7">
        <f t="shared" si="2"/>
        <v>2</v>
      </c>
      <c r="U19" s="24">
        <v>1.8165509259259257E-3</v>
      </c>
      <c r="V19" s="7">
        <v>56</v>
      </c>
      <c r="W19" s="7">
        <f t="shared" si="3"/>
        <v>3</v>
      </c>
      <c r="X19" s="7">
        <f t="shared" si="4"/>
        <v>242</v>
      </c>
      <c r="Y19" s="13">
        <f t="shared" si="5"/>
        <v>6</v>
      </c>
    </row>
    <row r="20" spans="2:25" ht="19.5" customHeight="1" thickBot="1" x14ac:dyDescent="0.25">
      <c r="B20" s="14">
        <v>124</v>
      </c>
      <c r="C20" s="7" t="s">
        <v>7</v>
      </c>
      <c r="D20" s="7" t="s">
        <v>38</v>
      </c>
      <c r="E20" s="7"/>
      <c r="F20" s="24">
        <v>9.6064814814814816E-5</v>
      </c>
      <c r="G20" s="7">
        <v>61</v>
      </c>
      <c r="H20" s="7">
        <f t="shared" si="0"/>
        <v>7</v>
      </c>
      <c r="I20" s="7">
        <v>27</v>
      </c>
      <c r="J20" s="7">
        <v>29</v>
      </c>
      <c r="K20" s="7">
        <v>37</v>
      </c>
      <c r="L20" s="7">
        <v>37</v>
      </c>
      <c r="M20" s="7">
        <v>43</v>
      </c>
      <c r="N20" s="7">
        <f t="shared" si="1"/>
        <v>13</v>
      </c>
      <c r="O20" s="7">
        <v>310</v>
      </c>
      <c r="P20" s="7">
        <v>425</v>
      </c>
      <c r="Q20" s="7">
        <v>410</v>
      </c>
      <c r="R20" s="7">
        <v>425</v>
      </c>
      <c r="S20" s="7">
        <v>49</v>
      </c>
      <c r="T20" s="7">
        <f t="shared" si="2"/>
        <v>11</v>
      </c>
      <c r="U20" s="24">
        <v>1.9747685185185185E-3</v>
      </c>
      <c r="V20" s="7">
        <v>45</v>
      </c>
      <c r="W20" s="7">
        <f t="shared" si="3"/>
        <v>9</v>
      </c>
      <c r="X20" s="7">
        <f t="shared" si="4"/>
        <v>198</v>
      </c>
      <c r="Y20" s="13">
        <f t="shared" si="5"/>
        <v>11</v>
      </c>
    </row>
    <row r="21" spans="2:25" ht="17.25" customHeight="1" thickBot="1" x14ac:dyDescent="0.25">
      <c r="B21" s="14">
        <v>119</v>
      </c>
      <c r="C21" s="7" t="s">
        <v>62</v>
      </c>
      <c r="D21" s="7" t="s">
        <v>45</v>
      </c>
      <c r="E21" s="7"/>
      <c r="F21" s="24">
        <v>1.0081018518518521E-4</v>
      </c>
      <c r="G21" s="7">
        <v>51</v>
      </c>
      <c r="H21" s="7">
        <f t="shared" si="0"/>
        <v>9</v>
      </c>
      <c r="I21" s="7">
        <v>42</v>
      </c>
      <c r="J21" s="7">
        <v>37</v>
      </c>
      <c r="K21" s="7">
        <v>37</v>
      </c>
      <c r="L21" s="7">
        <v>42</v>
      </c>
      <c r="M21" s="7">
        <v>51</v>
      </c>
      <c r="N21" s="7">
        <f t="shared" si="1"/>
        <v>11</v>
      </c>
      <c r="O21" s="7">
        <v>440</v>
      </c>
      <c r="P21" s="7">
        <v>412</v>
      </c>
      <c r="Q21" s="7">
        <v>420</v>
      </c>
      <c r="R21" s="7">
        <v>440</v>
      </c>
      <c r="S21" s="7">
        <v>53</v>
      </c>
      <c r="T21" s="7">
        <f t="shared" si="2"/>
        <v>10</v>
      </c>
      <c r="U21" s="24">
        <v>1.9718750000000001E-3</v>
      </c>
      <c r="V21" s="7">
        <v>45</v>
      </c>
      <c r="W21" s="7">
        <f t="shared" si="3"/>
        <v>8</v>
      </c>
      <c r="X21" s="7">
        <f t="shared" si="4"/>
        <v>200</v>
      </c>
      <c r="Y21" s="13">
        <f t="shared" si="5"/>
        <v>10</v>
      </c>
    </row>
    <row r="22" spans="2:25" ht="21" customHeight="1" thickBot="1" x14ac:dyDescent="0.25">
      <c r="B22" s="14">
        <v>118</v>
      </c>
      <c r="C22" s="7" t="s">
        <v>12</v>
      </c>
      <c r="D22" s="7" t="s">
        <v>45</v>
      </c>
      <c r="E22" s="7"/>
      <c r="F22" s="24">
        <v>9.3749999999999988E-5</v>
      </c>
      <c r="G22" s="7">
        <v>67</v>
      </c>
      <c r="H22" s="7">
        <f>RANK(F22,$F$10:$F$25,1)</f>
        <v>5</v>
      </c>
      <c r="I22" s="7">
        <v>52.5</v>
      </c>
      <c r="J22" s="7">
        <v>49.5</v>
      </c>
      <c r="K22" s="7">
        <v>53</v>
      </c>
      <c r="L22" s="7">
        <v>53</v>
      </c>
      <c r="M22" s="7">
        <v>66</v>
      </c>
      <c r="N22" s="7">
        <f t="shared" si="1"/>
        <v>4</v>
      </c>
      <c r="O22" s="7">
        <v>455</v>
      </c>
      <c r="P22" s="7">
        <v>490</v>
      </c>
      <c r="Q22" s="7">
        <v>500</v>
      </c>
      <c r="R22" s="7">
        <v>500</v>
      </c>
      <c r="S22" s="7">
        <v>68</v>
      </c>
      <c r="T22" s="7">
        <f t="shared" si="2"/>
        <v>2</v>
      </c>
      <c r="U22" s="24">
        <v>1.9915509259259261E-3</v>
      </c>
      <c r="V22" s="7">
        <v>45</v>
      </c>
      <c r="W22" s="7">
        <f t="shared" si="3"/>
        <v>11</v>
      </c>
      <c r="X22" s="7">
        <f t="shared" si="4"/>
        <v>246</v>
      </c>
      <c r="Y22" s="13">
        <f t="shared" si="5"/>
        <v>5</v>
      </c>
    </row>
    <row r="23" spans="2:25" ht="16.5" customHeight="1" thickBot="1" x14ac:dyDescent="0.25">
      <c r="B23" s="14">
        <v>117</v>
      </c>
      <c r="C23" s="7" t="s">
        <v>63</v>
      </c>
      <c r="D23" s="7" t="s">
        <v>49</v>
      </c>
      <c r="E23" s="7"/>
      <c r="F23" s="24">
        <v>8.0092592592592582E-5</v>
      </c>
      <c r="G23" s="7">
        <v>138</v>
      </c>
      <c r="H23" s="7" t="s">
        <v>50</v>
      </c>
      <c r="I23" s="7">
        <v>0</v>
      </c>
      <c r="J23" s="7">
        <v>46</v>
      </c>
      <c r="K23" s="7">
        <v>60</v>
      </c>
      <c r="L23" s="7">
        <v>60</v>
      </c>
      <c r="M23" s="7">
        <v>76</v>
      </c>
      <c r="N23" s="7" t="s">
        <v>50</v>
      </c>
      <c r="O23" s="7">
        <v>575</v>
      </c>
      <c r="P23" s="7">
        <v>575</v>
      </c>
      <c r="Q23" s="7">
        <v>575</v>
      </c>
      <c r="R23" s="7">
        <v>575</v>
      </c>
      <c r="S23" s="7">
        <v>93</v>
      </c>
      <c r="T23" s="7" t="s">
        <v>50</v>
      </c>
      <c r="U23" s="24" t="s">
        <v>9</v>
      </c>
      <c r="V23" s="7">
        <v>0</v>
      </c>
      <c r="W23" s="7" t="s">
        <v>50</v>
      </c>
      <c r="X23" s="7">
        <f t="shared" si="4"/>
        <v>307</v>
      </c>
      <c r="Y23" s="13" t="s">
        <v>50</v>
      </c>
    </row>
    <row r="24" spans="2:25" ht="14.25" customHeight="1" thickBot="1" x14ac:dyDescent="0.25">
      <c r="B24" s="14">
        <v>115</v>
      </c>
      <c r="C24" s="7" t="s">
        <v>64</v>
      </c>
      <c r="D24" s="7" t="s">
        <v>49</v>
      </c>
      <c r="E24" s="7"/>
      <c r="F24" s="24">
        <v>9.722222222222223E-5</v>
      </c>
      <c r="G24" s="7">
        <v>58</v>
      </c>
      <c r="H24" s="7" t="s">
        <v>50</v>
      </c>
      <c r="I24" s="7">
        <v>0</v>
      </c>
      <c r="J24" s="7">
        <v>51</v>
      </c>
      <c r="K24" s="7">
        <v>0</v>
      </c>
      <c r="L24" s="7">
        <v>51</v>
      </c>
      <c r="M24" s="7">
        <v>63</v>
      </c>
      <c r="N24" s="7" t="s">
        <v>50</v>
      </c>
      <c r="O24" s="7">
        <v>510</v>
      </c>
      <c r="P24" s="7">
        <v>490</v>
      </c>
      <c r="Q24" s="7">
        <v>510</v>
      </c>
      <c r="R24" s="7">
        <v>510</v>
      </c>
      <c r="S24" s="7">
        <v>71</v>
      </c>
      <c r="T24" s="7" t="s">
        <v>50</v>
      </c>
      <c r="U24" s="24">
        <v>1.7082175925925926E-3</v>
      </c>
      <c r="V24" s="7">
        <v>67</v>
      </c>
      <c r="W24" s="7" t="s">
        <v>50</v>
      </c>
      <c r="X24" s="7">
        <f t="shared" si="4"/>
        <v>259</v>
      </c>
      <c r="Y24" s="13" t="s">
        <v>50</v>
      </c>
    </row>
    <row r="25" spans="2:25" ht="15.75" customHeight="1" thickBot="1" x14ac:dyDescent="0.25">
      <c r="B25" s="14">
        <v>114</v>
      </c>
      <c r="C25" s="7" t="s">
        <v>65</v>
      </c>
      <c r="D25" s="7" t="s">
        <v>49</v>
      </c>
      <c r="E25" s="7"/>
      <c r="F25" s="24">
        <v>9.525462962962965E-5</v>
      </c>
      <c r="G25" s="7">
        <v>64</v>
      </c>
      <c r="H25" s="7" t="s">
        <v>50</v>
      </c>
      <c r="I25" s="7">
        <v>37</v>
      </c>
      <c r="J25" s="7">
        <v>46</v>
      </c>
      <c r="K25" s="7">
        <v>0</v>
      </c>
      <c r="L25" s="7">
        <v>46</v>
      </c>
      <c r="M25" s="7">
        <v>56</v>
      </c>
      <c r="N25" s="7" t="s">
        <v>50</v>
      </c>
      <c r="O25" s="7">
        <v>495</v>
      </c>
      <c r="P25" s="7">
        <v>480</v>
      </c>
      <c r="Q25" s="7">
        <v>490</v>
      </c>
      <c r="R25" s="7">
        <v>495</v>
      </c>
      <c r="S25" s="7">
        <v>67</v>
      </c>
      <c r="T25" s="7" t="s">
        <v>50</v>
      </c>
      <c r="U25" s="24">
        <v>1.7028935185185185E-3</v>
      </c>
      <c r="V25" s="7">
        <v>68</v>
      </c>
      <c r="W25" s="7" t="s">
        <v>50</v>
      </c>
      <c r="X25" s="7">
        <f t="shared" si="4"/>
        <v>255</v>
      </c>
      <c r="Y25" s="13" t="s">
        <v>50</v>
      </c>
    </row>
    <row r="26" spans="2:25" s="1" customFormat="1" x14ac:dyDescent="0.2">
      <c r="B26" s="8"/>
      <c r="C26" s="2"/>
      <c r="D26" s="2"/>
      <c r="E26" s="2"/>
      <c r="F26" s="2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s="1" customFormat="1" x14ac:dyDescent="0.2">
      <c r="B27" s="39" t="s">
        <v>26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2"/>
    </row>
    <row r="28" spans="2:25" s="1" customFormat="1" x14ac:dyDescent="0.2">
      <c r="B28" s="9"/>
      <c r="C28" s="9"/>
      <c r="D28" s="9"/>
      <c r="E28" s="9"/>
      <c r="F28" s="23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"/>
    </row>
    <row r="29" spans="2:25" s="1" customFormat="1" x14ac:dyDescent="0.2">
      <c r="B29" s="8"/>
      <c r="C29" s="2"/>
      <c r="D29" s="2"/>
      <c r="E29" s="2"/>
      <c r="F29" s="2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s="1" customFormat="1" ht="12.75" customHeight="1" x14ac:dyDescent="0.2">
      <c r="B30" s="39" t="s">
        <v>10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2"/>
    </row>
    <row r="31" spans="2:25" s="1" customFormat="1" x14ac:dyDescent="0.2">
      <c r="B31" s="8"/>
      <c r="C31" s="2"/>
      <c r="D31" s="2"/>
      <c r="E31" s="2"/>
      <c r="F31" s="2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</sheetData>
  <mergeCells count="23">
    <mergeCell ref="B27:X27"/>
    <mergeCell ref="B30:X30"/>
    <mergeCell ref="O7:T7"/>
    <mergeCell ref="U7:W8"/>
    <mergeCell ref="X7:X9"/>
    <mergeCell ref="B7:B9"/>
    <mergeCell ref="C7:C9"/>
    <mergeCell ref="D7:D9"/>
    <mergeCell ref="Y7:Y9"/>
    <mergeCell ref="E8:E9"/>
    <mergeCell ref="I8:L8"/>
    <mergeCell ref="M8:M9"/>
    <mergeCell ref="N8:N9"/>
    <mergeCell ref="O8:R8"/>
    <mergeCell ref="S8:S9"/>
    <mergeCell ref="F7:H8"/>
    <mergeCell ref="I7:N7"/>
    <mergeCell ref="T8:T9"/>
    <mergeCell ref="B1:Z1"/>
    <mergeCell ref="B2:Z2"/>
    <mergeCell ref="B3:Z3"/>
    <mergeCell ref="B4:Y4"/>
    <mergeCell ref="D5:E5"/>
  </mergeCells>
  <pageMargins left="0.75" right="0.75" top="1" bottom="1" header="0.5" footer="0.5"/>
  <pageSetup paperSize="9" scale="53" orientation="landscape" horizontalDpi="12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showWhiteSpace="0" zoomScale="75" zoomScaleNormal="75" zoomScaleSheetLayoutView="51" zoomScalePageLayoutView="70" workbookViewId="0">
      <selection activeCell="Y10" sqref="Y10"/>
    </sheetView>
  </sheetViews>
  <sheetFormatPr defaultRowHeight="12.75" x14ac:dyDescent="0.2"/>
  <cols>
    <col min="1" max="1" width="9.140625" customWidth="1"/>
    <col min="2" max="2" width="9.28515625" bestFit="1" customWidth="1"/>
    <col min="3" max="3" width="26.42578125" customWidth="1"/>
    <col min="4" max="4" width="15.42578125" customWidth="1"/>
    <col min="5" max="5" width="0" hidden="1" customWidth="1"/>
    <col min="6" max="6" width="15.5703125" style="20" bestFit="1" customWidth="1"/>
    <col min="21" max="21" width="13.5703125" customWidth="1"/>
    <col min="25" max="25" width="9.28515625" bestFit="1" customWidth="1"/>
  </cols>
  <sheetData>
    <row r="1" spans="2:26" ht="18" x14ac:dyDescent="0.25">
      <c r="B1" s="35" t="s">
        <v>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8" x14ac:dyDescent="0.25">
      <c r="B2" s="35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26" ht="24.75" customHeight="1" x14ac:dyDescent="0.3">
      <c r="B3" s="36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2:26" ht="18" customHeight="1" x14ac:dyDescent="0.25">
      <c r="B4" s="37" t="s">
        <v>56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2:26" ht="18" x14ac:dyDescent="0.25">
      <c r="C5" s="10" t="s">
        <v>67</v>
      </c>
      <c r="D5" s="38"/>
      <c r="E5" s="38"/>
      <c r="F5" s="1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6" ht="13.5" thickBot="1" x14ac:dyDescent="0.25"/>
    <row r="7" spans="2:26" ht="13.5" customHeight="1" thickBot="1" x14ac:dyDescent="0.25">
      <c r="B7" s="30" t="s">
        <v>0</v>
      </c>
      <c r="C7" s="32" t="s">
        <v>1</v>
      </c>
      <c r="D7" s="32" t="s">
        <v>4</v>
      </c>
      <c r="E7" s="3" t="s">
        <v>2</v>
      </c>
      <c r="F7" s="40" t="s">
        <v>16</v>
      </c>
      <c r="G7" s="40"/>
      <c r="H7" s="40"/>
      <c r="I7" s="40" t="s">
        <v>20</v>
      </c>
      <c r="J7" s="40"/>
      <c r="K7" s="40"/>
      <c r="L7" s="40"/>
      <c r="M7" s="40"/>
      <c r="N7" s="40"/>
      <c r="O7" s="40" t="s">
        <v>32</v>
      </c>
      <c r="P7" s="40"/>
      <c r="Q7" s="40"/>
      <c r="R7" s="40"/>
      <c r="S7" s="40"/>
      <c r="T7" s="40"/>
      <c r="U7" s="40" t="s">
        <v>24</v>
      </c>
      <c r="V7" s="40"/>
      <c r="W7" s="40"/>
      <c r="X7" s="40" t="s">
        <v>25</v>
      </c>
      <c r="Y7" s="30" t="s">
        <v>3</v>
      </c>
    </row>
    <row r="8" spans="2:26" ht="13.5" customHeight="1" thickBot="1" x14ac:dyDescent="0.25">
      <c r="B8" s="30"/>
      <c r="C8" s="33"/>
      <c r="D8" s="33"/>
      <c r="E8" s="31"/>
      <c r="F8" s="40"/>
      <c r="G8" s="40"/>
      <c r="H8" s="40"/>
      <c r="I8" s="40" t="s">
        <v>21</v>
      </c>
      <c r="J8" s="40"/>
      <c r="K8" s="40"/>
      <c r="L8" s="40"/>
      <c r="M8" s="30" t="s">
        <v>23</v>
      </c>
      <c r="N8" s="30" t="s">
        <v>3</v>
      </c>
      <c r="O8" s="40" t="s">
        <v>21</v>
      </c>
      <c r="P8" s="40"/>
      <c r="Q8" s="40"/>
      <c r="R8" s="40"/>
      <c r="S8" s="30" t="s">
        <v>23</v>
      </c>
      <c r="T8" s="30" t="s">
        <v>3</v>
      </c>
      <c r="U8" s="40"/>
      <c r="V8" s="40"/>
      <c r="W8" s="40"/>
      <c r="X8" s="40"/>
      <c r="Y8" s="30"/>
    </row>
    <row r="9" spans="2:26" ht="48.75" customHeight="1" thickBot="1" x14ac:dyDescent="0.25">
      <c r="B9" s="30"/>
      <c r="C9" s="34"/>
      <c r="D9" s="34"/>
      <c r="E9" s="31"/>
      <c r="F9" s="21" t="s">
        <v>17</v>
      </c>
      <c r="G9" s="12" t="s">
        <v>18</v>
      </c>
      <c r="H9" s="12" t="s">
        <v>19</v>
      </c>
      <c r="I9" s="12">
        <v>1</v>
      </c>
      <c r="J9" s="12">
        <v>2</v>
      </c>
      <c r="K9" s="12">
        <v>3</v>
      </c>
      <c r="L9" s="12" t="s">
        <v>22</v>
      </c>
      <c r="M9" s="30"/>
      <c r="N9" s="30"/>
      <c r="O9" s="12">
        <v>1</v>
      </c>
      <c r="P9" s="12">
        <v>2</v>
      </c>
      <c r="Q9" s="12">
        <v>3</v>
      </c>
      <c r="R9" s="12" t="s">
        <v>22</v>
      </c>
      <c r="S9" s="30"/>
      <c r="T9" s="30"/>
      <c r="U9" s="12" t="s">
        <v>21</v>
      </c>
      <c r="V9" s="12" t="s">
        <v>23</v>
      </c>
      <c r="W9" s="12" t="s">
        <v>19</v>
      </c>
      <c r="X9" s="40"/>
      <c r="Y9" s="30"/>
    </row>
    <row r="10" spans="2:26" ht="22.5" customHeight="1" thickBot="1" x14ac:dyDescent="0.25">
      <c r="B10" s="15">
        <v>211</v>
      </c>
      <c r="C10" s="25" t="s">
        <v>68</v>
      </c>
      <c r="D10" s="25" t="s">
        <v>28</v>
      </c>
      <c r="E10" s="25"/>
      <c r="F10" s="26">
        <v>1.0902777777777778E-4</v>
      </c>
      <c r="G10" s="25">
        <v>46</v>
      </c>
      <c r="H10" s="25">
        <f>RANK(F10,$F$10:$F$23,1)</f>
        <v>3</v>
      </c>
      <c r="I10" s="25">
        <v>30</v>
      </c>
      <c r="J10" s="25">
        <v>34</v>
      </c>
      <c r="K10" s="25">
        <v>38</v>
      </c>
      <c r="L10" s="25">
        <v>38</v>
      </c>
      <c r="M10" s="25">
        <v>64</v>
      </c>
      <c r="N10" s="25">
        <f>RANK(L10,$L$10:$L$23,0)</f>
        <v>1</v>
      </c>
      <c r="O10" s="25">
        <v>375</v>
      </c>
      <c r="P10" s="25">
        <v>345</v>
      </c>
      <c r="Q10" s="25">
        <v>370</v>
      </c>
      <c r="R10" s="25">
        <v>375</v>
      </c>
      <c r="S10" s="25">
        <v>32</v>
      </c>
      <c r="T10" s="25">
        <f>RANK(R10,$R$10:$R$23,0)</f>
        <v>1</v>
      </c>
      <c r="U10" s="26">
        <v>1.148263888888889E-3</v>
      </c>
      <c r="V10" s="25">
        <v>49</v>
      </c>
      <c r="W10" s="25">
        <f>RANK(U10,$U$10:$U$23,1)</f>
        <v>1</v>
      </c>
      <c r="X10" s="25">
        <f>G10+M10+S10+V10</f>
        <v>191</v>
      </c>
      <c r="Y10" s="27">
        <f>RANK(X10,$X$10:$X$23,0)</f>
        <v>1</v>
      </c>
    </row>
    <row r="11" spans="2:26" ht="16.5" customHeight="1" thickBot="1" x14ac:dyDescent="0.25">
      <c r="B11" s="15">
        <v>207</v>
      </c>
      <c r="C11" s="25" t="s">
        <v>69</v>
      </c>
      <c r="D11" s="25" t="s">
        <v>28</v>
      </c>
      <c r="E11" s="25"/>
      <c r="F11" s="26">
        <v>1.1018518518518517E-4</v>
      </c>
      <c r="G11" s="25">
        <v>44</v>
      </c>
      <c r="H11" s="25">
        <f t="shared" ref="H11:H23" si="0">RANK(F11,$F$10:$F$23,1)</f>
        <v>5</v>
      </c>
      <c r="I11" s="25">
        <v>0</v>
      </c>
      <c r="J11" s="25">
        <v>0</v>
      </c>
      <c r="K11" s="25">
        <v>32</v>
      </c>
      <c r="L11" s="25">
        <v>32</v>
      </c>
      <c r="M11" s="25">
        <v>52</v>
      </c>
      <c r="N11" s="25">
        <f t="shared" ref="N11:N23" si="1">RANK(L11,$L$10:$L$23,0)</f>
        <v>3</v>
      </c>
      <c r="O11" s="25">
        <v>362</v>
      </c>
      <c r="P11" s="25">
        <v>364</v>
      </c>
      <c r="Q11" s="25">
        <v>365</v>
      </c>
      <c r="R11" s="25">
        <v>365</v>
      </c>
      <c r="S11" s="25">
        <v>29</v>
      </c>
      <c r="T11" s="25">
        <f t="shared" ref="T11:T23" si="2">RANK(R11,$R$10:$R$23,0)</f>
        <v>3</v>
      </c>
      <c r="U11" s="26">
        <v>1.1640046296296296E-3</v>
      </c>
      <c r="V11" s="25">
        <v>47</v>
      </c>
      <c r="W11" s="25">
        <f t="shared" ref="W11:W23" si="3">RANK(U11,$U$10:$U$23,1)</f>
        <v>4</v>
      </c>
      <c r="X11" s="25">
        <f t="shared" ref="X11:X26" si="4">G11+M11+S11+V11</f>
        <v>172</v>
      </c>
      <c r="Y11" s="27">
        <f t="shared" ref="Y11:Y23" si="5">RANK(X11,$X$10:$X$23,0)</f>
        <v>3</v>
      </c>
    </row>
    <row r="12" spans="2:26" ht="19.5" customHeight="1" thickBot="1" x14ac:dyDescent="0.25">
      <c r="B12" s="14">
        <v>163</v>
      </c>
      <c r="C12" s="7" t="s">
        <v>70</v>
      </c>
      <c r="D12" s="7" t="s">
        <v>28</v>
      </c>
      <c r="E12" s="7"/>
      <c r="F12" s="24">
        <v>1.0706018518518519E-4</v>
      </c>
      <c r="G12" s="7">
        <v>48</v>
      </c>
      <c r="H12" s="7">
        <f t="shared" si="0"/>
        <v>1</v>
      </c>
      <c r="I12" s="7">
        <v>28</v>
      </c>
      <c r="J12" s="7">
        <v>28</v>
      </c>
      <c r="K12" s="7">
        <v>29.5</v>
      </c>
      <c r="L12" s="7">
        <v>29.5</v>
      </c>
      <c r="M12" s="7">
        <v>47</v>
      </c>
      <c r="N12" s="7">
        <f t="shared" si="1"/>
        <v>5</v>
      </c>
      <c r="O12" s="7">
        <v>345</v>
      </c>
      <c r="P12" s="7">
        <v>366</v>
      </c>
      <c r="Q12" s="7">
        <v>356</v>
      </c>
      <c r="R12" s="7">
        <v>366</v>
      </c>
      <c r="S12" s="7">
        <v>30</v>
      </c>
      <c r="T12" s="7">
        <f t="shared" si="2"/>
        <v>2</v>
      </c>
      <c r="U12" s="24">
        <v>1.6357638888888889E-3</v>
      </c>
      <c r="V12" s="7">
        <v>2</v>
      </c>
      <c r="W12" s="7">
        <f t="shared" si="3"/>
        <v>11</v>
      </c>
      <c r="X12" s="7">
        <f t="shared" si="4"/>
        <v>127</v>
      </c>
      <c r="Y12" s="13">
        <f t="shared" si="5"/>
        <v>6</v>
      </c>
    </row>
    <row r="13" spans="2:26" ht="18.75" customHeight="1" thickBot="1" x14ac:dyDescent="0.25">
      <c r="B13" s="14">
        <v>172</v>
      </c>
      <c r="C13" s="7" t="s">
        <v>71</v>
      </c>
      <c r="D13" s="7" t="s">
        <v>28</v>
      </c>
      <c r="E13" s="7"/>
      <c r="F13" s="24">
        <v>1.1770833333333334E-4</v>
      </c>
      <c r="G13" s="7">
        <v>32</v>
      </c>
      <c r="H13" s="7">
        <f t="shared" si="0"/>
        <v>8</v>
      </c>
      <c r="I13" s="7">
        <v>31</v>
      </c>
      <c r="J13" s="7">
        <v>30.5</v>
      </c>
      <c r="K13" s="7">
        <v>32</v>
      </c>
      <c r="L13" s="7">
        <v>32</v>
      </c>
      <c r="M13" s="7">
        <v>52</v>
      </c>
      <c r="N13" s="7">
        <f t="shared" si="1"/>
        <v>3</v>
      </c>
      <c r="O13" s="7">
        <v>353</v>
      </c>
      <c r="P13" s="7">
        <v>350</v>
      </c>
      <c r="Q13" s="7">
        <v>340</v>
      </c>
      <c r="R13" s="7">
        <v>353</v>
      </c>
      <c r="S13" s="7">
        <v>26</v>
      </c>
      <c r="T13" s="7">
        <f t="shared" si="2"/>
        <v>5</v>
      </c>
      <c r="U13" s="24">
        <v>1.151273148148148E-3</v>
      </c>
      <c r="V13" s="7">
        <v>49</v>
      </c>
      <c r="W13" s="7">
        <f t="shared" si="3"/>
        <v>2</v>
      </c>
      <c r="X13" s="7">
        <f t="shared" si="4"/>
        <v>159</v>
      </c>
      <c r="Y13" s="13">
        <f t="shared" si="5"/>
        <v>4</v>
      </c>
    </row>
    <row r="14" spans="2:26" ht="16.5" customHeight="1" thickBot="1" x14ac:dyDescent="0.25">
      <c r="B14" s="14">
        <v>174</v>
      </c>
      <c r="C14" s="7" t="s">
        <v>72</v>
      </c>
      <c r="D14" s="7" t="s">
        <v>28</v>
      </c>
      <c r="E14" s="7"/>
      <c r="F14" s="24">
        <v>1.1157407407407409E-4</v>
      </c>
      <c r="G14" s="7">
        <v>42</v>
      </c>
      <c r="H14" s="7">
        <f t="shared" si="0"/>
        <v>6</v>
      </c>
      <c r="I14" s="7">
        <v>21</v>
      </c>
      <c r="J14" s="7">
        <v>23</v>
      </c>
      <c r="K14" s="7">
        <v>20</v>
      </c>
      <c r="L14" s="7">
        <v>23</v>
      </c>
      <c r="M14" s="7">
        <v>34</v>
      </c>
      <c r="N14" s="7">
        <f t="shared" si="1"/>
        <v>8</v>
      </c>
      <c r="O14" s="7">
        <v>300</v>
      </c>
      <c r="P14" s="7">
        <v>270</v>
      </c>
      <c r="Q14" s="7">
        <v>270</v>
      </c>
      <c r="R14" s="7">
        <v>300</v>
      </c>
      <c r="S14" s="7">
        <v>13</v>
      </c>
      <c r="T14" s="7">
        <f t="shared" si="2"/>
        <v>11</v>
      </c>
      <c r="U14" s="24">
        <v>1.277662037037037E-3</v>
      </c>
      <c r="V14" s="7">
        <v>34</v>
      </c>
      <c r="W14" s="7">
        <f t="shared" si="3"/>
        <v>5</v>
      </c>
      <c r="X14" s="7">
        <f t="shared" si="4"/>
        <v>123</v>
      </c>
      <c r="Y14" s="13">
        <f t="shared" si="5"/>
        <v>7</v>
      </c>
    </row>
    <row r="15" spans="2:26" ht="14.25" customHeight="1" thickBot="1" x14ac:dyDescent="0.25">
      <c r="B15" s="15">
        <v>212</v>
      </c>
      <c r="C15" s="25" t="s">
        <v>73</v>
      </c>
      <c r="D15" s="25" t="s">
        <v>38</v>
      </c>
      <c r="E15" s="25"/>
      <c r="F15" s="26">
        <v>1.0902777777777778E-4</v>
      </c>
      <c r="G15" s="25">
        <v>46</v>
      </c>
      <c r="H15" s="25">
        <f t="shared" si="0"/>
        <v>3</v>
      </c>
      <c r="I15" s="25">
        <v>36</v>
      </c>
      <c r="J15" s="25">
        <v>32</v>
      </c>
      <c r="K15" s="25">
        <v>35</v>
      </c>
      <c r="L15" s="25">
        <v>36</v>
      </c>
      <c r="M15" s="25">
        <v>60</v>
      </c>
      <c r="N15" s="25">
        <f t="shared" si="1"/>
        <v>2</v>
      </c>
      <c r="O15" s="25">
        <v>333</v>
      </c>
      <c r="P15" s="25">
        <v>340</v>
      </c>
      <c r="Q15" s="25">
        <v>340</v>
      </c>
      <c r="R15" s="25">
        <v>340</v>
      </c>
      <c r="S15" s="25">
        <v>23</v>
      </c>
      <c r="T15" s="25">
        <f t="shared" si="2"/>
        <v>6</v>
      </c>
      <c r="U15" s="26">
        <v>1.1520833333333333E-3</v>
      </c>
      <c r="V15" s="25">
        <v>49</v>
      </c>
      <c r="W15" s="25">
        <f t="shared" si="3"/>
        <v>3</v>
      </c>
      <c r="X15" s="25">
        <f t="shared" si="4"/>
        <v>178</v>
      </c>
      <c r="Y15" s="27">
        <f t="shared" si="5"/>
        <v>2</v>
      </c>
    </row>
    <row r="16" spans="2:26" ht="17.25" customHeight="1" thickBot="1" x14ac:dyDescent="0.25">
      <c r="B16" s="14">
        <v>213</v>
      </c>
      <c r="C16" s="7" t="s">
        <v>74</v>
      </c>
      <c r="D16" s="7" t="s">
        <v>38</v>
      </c>
      <c r="E16" s="7"/>
      <c r="F16" s="24">
        <v>1.0810185185185186E-4</v>
      </c>
      <c r="G16" s="28">
        <v>48</v>
      </c>
      <c r="H16" s="7">
        <f t="shared" si="0"/>
        <v>2</v>
      </c>
      <c r="I16" s="7">
        <v>22.5</v>
      </c>
      <c r="J16" s="7">
        <v>20</v>
      </c>
      <c r="K16" s="7">
        <v>20</v>
      </c>
      <c r="L16" s="7">
        <v>22.5</v>
      </c>
      <c r="M16" s="7">
        <v>33</v>
      </c>
      <c r="N16" s="7">
        <f t="shared" si="1"/>
        <v>9</v>
      </c>
      <c r="O16" s="7">
        <v>326</v>
      </c>
      <c r="P16" s="7">
        <v>356</v>
      </c>
      <c r="Q16" s="7">
        <v>359</v>
      </c>
      <c r="R16" s="7">
        <v>359</v>
      </c>
      <c r="S16" s="7">
        <v>28</v>
      </c>
      <c r="T16" s="7">
        <f t="shared" si="2"/>
        <v>4</v>
      </c>
      <c r="U16" s="24">
        <v>1.3766203703703703E-3</v>
      </c>
      <c r="V16" s="7">
        <v>24</v>
      </c>
      <c r="W16" s="7">
        <f t="shared" si="3"/>
        <v>6</v>
      </c>
      <c r="X16" s="7">
        <f t="shared" si="4"/>
        <v>133</v>
      </c>
      <c r="Y16" s="13">
        <f t="shared" si="5"/>
        <v>5</v>
      </c>
    </row>
    <row r="17" spans="2:25" ht="20.25" customHeight="1" thickBot="1" x14ac:dyDescent="0.25">
      <c r="B17" s="14">
        <v>143</v>
      </c>
      <c r="C17" s="7" t="s">
        <v>75</v>
      </c>
      <c r="D17" s="7" t="s">
        <v>38</v>
      </c>
      <c r="E17" s="7"/>
      <c r="F17" s="24">
        <v>1.2280092592592591E-4</v>
      </c>
      <c r="G17" s="7">
        <v>26</v>
      </c>
      <c r="H17" s="7">
        <f t="shared" si="0"/>
        <v>11</v>
      </c>
      <c r="I17" s="7">
        <v>24</v>
      </c>
      <c r="J17" s="7">
        <v>20</v>
      </c>
      <c r="K17" s="7">
        <v>0</v>
      </c>
      <c r="L17" s="7">
        <v>24</v>
      </c>
      <c r="M17" s="7">
        <v>36</v>
      </c>
      <c r="N17" s="7">
        <f t="shared" si="1"/>
        <v>7</v>
      </c>
      <c r="O17" s="7">
        <v>301</v>
      </c>
      <c r="P17" s="7">
        <v>315</v>
      </c>
      <c r="Q17" s="7">
        <v>310</v>
      </c>
      <c r="R17" s="7">
        <v>315</v>
      </c>
      <c r="S17" s="7">
        <v>16</v>
      </c>
      <c r="T17" s="7">
        <f t="shared" si="2"/>
        <v>8</v>
      </c>
      <c r="U17" s="24">
        <v>1.6718749999999998E-3</v>
      </c>
      <c r="V17" s="7">
        <v>1</v>
      </c>
      <c r="W17" s="7">
        <f t="shared" si="3"/>
        <v>12</v>
      </c>
      <c r="X17" s="7">
        <f t="shared" si="4"/>
        <v>79</v>
      </c>
      <c r="Y17" s="13">
        <f t="shared" si="5"/>
        <v>10</v>
      </c>
    </row>
    <row r="18" spans="2:25" ht="16.5" customHeight="1" thickBot="1" x14ac:dyDescent="0.25">
      <c r="B18" s="14">
        <v>140</v>
      </c>
      <c r="C18" s="7" t="s">
        <v>76</v>
      </c>
      <c r="D18" s="7" t="s">
        <v>38</v>
      </c>
      <c r="E18" s="7"/>
      <c r="F18" s="24">
        <v>1.2789351851851853E-4</v>
      </c>
      <c r="G18" s="7">
        <v>18</v>
      </c>
      <c r="H18" s="7">
        <f t="shared" si="0"/>
        <v>13</v>
      </c>
      <c r="I18" s="7">
        <v>20</v>
      </c>
      <c r="J18" s="7">
        <v>20</v>
      </c>
      <c r="K18" s="7">
        <v>19</v>
      </c>
      <c r="L18" s="7">
        <v>20</v>
      </c>
      <c r="M18" s="7">
        <v>28</v>
      </c>
      <c r="N18" s="7">
        <f t="shared" si="1"/>
        <v>10</v>
      </c>
      <c r="O18" s="7">
        <v>290</v>
      </c>
      <c r="P18" s="7">
        <v>175</v>
      </c>
      <c r="Q18" s="7">
        <v>300</v>
      </c>
      <c r="R18" s="7">
        <v>300</v>
      </c>
      <c r="S18" s="7">
        <v>13</v>
      </c>
      <c r="T18" s="7">
        <f t="shared" si="2"/>
        <v>11</v>
      </c>
      <c r="U18" s="24">
        <v>1.4913194444444444E-3</v>
      </c>
      <c r="V18" s="7">
        <v>14</v>
      </c>
      <c r="W18" s="7">
        <f t="shared" si="3"/>
        <v>8</v>
      </c>
      <c r="X18" s="7">
        <f t="shared" si="4"/>
        <v>73</v>
      </c>
      <c r="Y18" s="13">
        <f t="shared" si="5"/>
        <v>11</v>
      </c>
    </row>
    <row r="19" spans="2:25" ht="17.25" customHeight="1" thickBot="1" x14ac:dyDescent="0.25">
      <c r="B19" s="14">
        <v>198</v>
      </c>
      <c r="C19" s="7" t="s">
        <v>77</v>
      </c>
      <c r="D19" s="7" t="s">
        <v>38</v>
      </c>
      <c r="E19" s="7"/>
      <c r="F19" s="24">
        <v>1.1874999999999999E-4</v>
      </c>
      <c r="G19" s="7">
        <v>30</v>
      </c>
      <c r="H19" s="7">
        <f t="shared" si="0"/>
        <v>9</v>
      </c>
      <c r="I19" s="7">
        <v>19.5</v>
      </c>
      <c r="J19" s="7">
        <v>19.5</v>
      </c>
      <c r="K19" s="7">
        <v>16</v>
      </c>
      <c r="L19" s="7">
        <v>19.5</v>
      </c>
      <c r="M19" s="7">
        <v>27</v>
      </c>
      <c r="N19" s="7">
        <f t="shared" si="1"/>
        <v>11</v>
      </c>
      <c r="O19" s="7">
        <v>267</v>
      </c>
      <c r="P19" s="7">
        <v>290</v>
      </c>
      <c r="Q19" s="7">
        <v>310</v>
      </c>
      <c r="R19" s="7">
        <v>310</v>
      </c>
      <c r="S19" s="7">
        <v>15</v>
      </c>
      <c r="T19" s="7">
        <f t="shared" si="2"/>
        <v>9</v>
      </c>
      <c r="U19" s="24" t="s">
        <v>78</v>
      </c>
      <c r="V19" s="7">
        <v>0</v>
      </c>
      <c r="W19" s="7" t="s">
        <v>9</v>
      </c>
      <c r="X19" s="7">
        <f t="shared" si="4"/>
        <v>72</v>
      </c>
      <c r="Y19" s="13">
        <f t="shared" si="5"/>
        <v>12</v>
      </c>
    </row>
    <row r="20" spans="2:25" ht="19.5" customHeight="1" thickBot="1" x14ac:dyDescent="0.25">
      <c r="B20" s="14">
        <v>205</v>
      </c>
      <c r="C20" s="7" t="s">
        <v>79</v>
      </c>
      <c r="D20" s="7" t="s">
        <v>45</v>
      </c>
      <c r="E20" s="7"/>
      <c r="F20" s="24">
        <v>1.65625E-4</v>
      </c>
      <c r="G20" s="7">
        <v>0</v>
      </c>
      <c r="H20" s="7">
        <f t="shared" si="0"/>
        <v>14</v>
      </c>
      <c r="I20" s="7">
        <v>15</v>
      </c>
      <c r="J20" s="7">
        <v>15.5</v>
      </c>
      <c r="K20" s="7">
        <v>14</v>
      </c>
      <c r="L20" s="7">
        <v>15.5</v>
      </c>
      <c r="M20" s="7">
        <v>19</v>
      </c>
      <c r="N20" s="7">
        <f t="shared" si="1"/>
        <v>13</v>
      </c>
      <c r="O20" s="7">
        <v>245</v>
      </c>
      <c r="P20" s="7">
        <v>235</v>
      </c>
      <c r="Q20" s="7">
        <v>200</v>
      </c>
      <c r="R20" s="7">
        <v>245</v>
      </c>
      <c r="S20" s="7">
        <v>0</v>
      </c>
      <c r="T20" s="7">
        <f t="shared" si="2"/>
        <v>14</v>
      </c>
      <c r="U20" s="24">
        <v>2.0138888888888888E-3</v>
      </c>
      <c r="V20" s="7">
        <v>0</v>
      </c>
      <c r="W20" s="7">
        <f t="shared" si="3"/>
        <v>13</v>
      </c>
      <c r="X20" s="7">
        <f t="shared" si="4"/>
        <v>19</v>
      </c>
      <c r="Y20" s="13">
        <f t="shared" si="5"/>
        <v>14</v>
      </c>
    </row>
    <row r="21" spans="2:25" ht="17.25" customHeight="1" thickBot="1" x14ac:dyDescent="0.25">
      <c r="B21" s="14">
        <v>169</v>
      </c>
      <c r="C21" s="7" t="s">
        <v>80</v>
      </c>
      <c r="D21" s="7" t="s">
        <v>45</v>
      </c>
      <c r="E21" s="7"/>
      <c r="F21" s="24">
        <v>1.2141203703703705E-4</v>
      </c>
      <c r="G21" s="7">
        <v>27</v>
      </c>
      <c r="H21" s="7">
        <f t="shared" si="0"/>
        <v>10</v>
      </c>
      <c r="I21" s="7">
        <v>22</v>
      </c>
      <c r="J21" s="7">
        <v>24</v>
      </c>
      <c r="K21" s="7">
        <v>25</v>
      </c>
      <c r="L21" s="7">
        <v>25</v>
      </c>
      <c r="M21" s="7">
        <v>38</v>
      </c>
      <c r="N21" s="7">
        <f t="shared" si="1"/>
        <v>6</v>
      </c>
      <c r="O21" s="7">
        <v>245</v>
      </c>
      <c r="P21" s="7">
        <v>250</v>
      </c>
      <c r="Q21" s="7">
        <v>287</v>
      </c>
      <c r="R21" s="7">
        <v>287</v>
      </c>
      <c r="S21" s="7">
        <v>9</v>
      </c>
      <c r="T21" s="7">
        <f t="shared" si="2"/>
        <v>13</v>
      </c>
      <c r="U21" s="24">
        <v>1.5659722222222221E-3</v>
      </c>
      <c r="V21" s="7">
        <v>8</v>
      </c>
      <c r="W21" s="7">
        <f t="shared" si="3"/>
        <v>10</v>
      </c>
      <c r="X21" s="7">
        <f t="shared" si="4"/>
        <v>82</v>
      </c>
      <c r="Y21" s="13">
        <f t="shared" si="5"/>
        <v>9</v>
      </c>
    </row>
    <row r="22" spans="2:25" ht="21" customHeight="1" thickBot="1" x14ac:dyDescent="0.25">
      <c r="B22" s="14">
        <v>208</v>
      </c>
      <c r="C22" s="7" t="s">
        <v>81</v>
      </c>
      <c r="D22" s="7" t="s">
        <v>38</v>
      </c>
      <c r="E22" s="7"/>
      <c r="F22" s="24">
        <v>1.2372685185185184E-4</v>
      </c>
      <c r="G22" s="7">
        <v>24</v>
      </c>
      <c r="H22" s="7">
        <f t="shared" si="0"/>
        <v>12</v>
      </c>
      <c r="I22" s="7">
        <v>9</v>
      </c>
      <c r="J22" s="7">
        <v>10.5</v>
      </c>
      <c r="K22" s="7">
        <v>10</v>
      </c>
      <c r="L22" s="7">
        <v>10.5</v>
      </c>
      <c r="M22" s="7">
        <v>9</v>
      </c>
      <c r="N22" s="7">
        <f t="shared" si="1"/>
        <v>14</v>
      </c>
      <c r="O22" s="7">
        <v>305</v>
      </c>
      <c r="P22" s="7">
        <v>266</v>
      </c>
      <c r="Q22" s="7">
        <v>285</v>
      </c>
      <c r="R22" s="7">
        <v>305</v>
      </c>
      <c r="S22" s="7">
        <v>14</v>
      </c>
      <c r="T22" s="7">
        <f t="shared" si="2"/>
        <v>10</v>
      </c>
      <c r="U22" s="24">
        <v>1.5592592592592594E-3</v>
      </c>
      <c r="V22" s="7">
        <v>9</v>
      </c>
      <c r="W22" s="7">
        <f t="shared" si="3"/>
        <v>9</v>
      </c>
      <c r="X22" s="7">
        <f t="shared" si="4"/>
        <v>56</v>
      </c>
      <c r="Y22" s="13">
        <f t="shared" si="5"/>
        <v>13</v>
      </c>
    </row>
    <row r="23" spans="2:25" ht="16.5" customHeight="1" thickBot="1" x14ac:dyDescent="0.25">
      <c r="B23" s="14">
        <v>136</v>
      </c>
      <c r="C23" s="7" t="s">
        <v>82</v>
      </c>
      <c r="D23" s="7" t="s">
        <v>38</v>
      </c>
      <c r="E23" s="7"/>
      <c r="F23" s="24">
        <v>1.1631944444444445E-4</v>
      </c>
      <c r="G23" s="7">
        <v>33</v>
      </c>
      <c r="H23" s="7">
        <f t="shared" si="0"/>
        <v>7</v>
      </c>
      <c r="I23" s="7">
        <v>16</v>
      </c>
      <c r="J23" s="7">
        <v>18</v>
      </c>
      <c r="K23" s="7">
        <v>16</v>
      </c>
      <c r="L23" s="7">
        <v>18</v>
      </c>
      <c r="M23" s="7">
        <v>24</v>
      </c>
      <c r="N23" s="7">
        <f t="shared" si="1"/>
        <v>12</v>
      </c>
      <c r="O23" s="7">
        <v>290</v>
      </c>
      <c r="P23" s="7">
        <v>330</v>
      </c>
      <c r="Q23" s="7">
        <v>321</v>
      </c>
      <c r="R23" s="7">
        <v>330</v>
      </c>
      <c r="S23" s="7">
        <v>20</v>
      </c>
      <c r="T23" s="7">
        <f t="shared" si="2"/>
        <v>7</v>
      </c>
      <c r="U23" s="24">
        <v>1.3784722222222221E-3</v>
      </c>
      <c r="V23" s="7">
        <v>24</v>
      </c>
      <c r="W23" s="7">
        <f t="shared" si="3"/>
        <v>7</v>
      </c>
      <c r="X23" s="7">
        <f t="shared" si="4"/>
        <v>101</v>
      </c>
      <c r="Y23" s="13">
        <f t="shared" si="5"/>
        <v>8</v>
      </c>
    </row>
    <row r="24" spans="2:25" ht="14.25" customHeight="1" thickBot="1" x14ac:dyDescent="0.25">
      <c r="B24" s="14">
        <v>214</v>
      </c>
      <c r="C24" s="7" t="s">
        <v>83</v>
      </c>
      <c r="D24" s="7" t="s">
        <v>49</v>
      </c>
      <c r="E24" s="7"/>
      <c r="F24" s="24">
        <v>1.1527777777777778E-4</v>
      </c>
      <c r="G24" s="7">
        <v>35</v>
      </c>
      <c r="H24" s="7" t="s">
        <v>50</v>
      </c>
      <c r="I24" s="7">
        <v>19</v>
      </c>
      <c r="J24" s="7">
        <v>19.5</v>
      </c>
      <c r="K24" s="7">
        <v>19.5</v>
      </c>
      <c r="L24" s="7">
        <v>19.5</v>
      </c>
      <c r="M24" s="7">
        <v>27</v>
      </c>
      <c r="N24" s="7" t="s">
        <v>50</v>
      </c>
      <c r="O24" s="7">
        <v>302</v>
      </c>
      <c r="P24" s="7">
        <v>338</v>
      </c>
      <c r="Q24" s="7">
        <v>310</v>
      </c>
      <c r="R24" s="7">
        <v>338</v>
      </c>
      <c r="S24" s="7">
        <v>22</v>
      </c>
      <c r="T24" s="7" t="s">
        <v>50</v>
      </c>
      <c r="U24" s="24">
        <v>1.2501157407407407E-3</v>
      </c>
      <c r="V24" s="7">
        <v>37</v>
      </c>
      <c r="W24" s="7" t="s">
        <v>50</v>
      </c>
      <c r="X24" s="7">
        <f t="shared" si="4"/>
        <v>121</v>
      </c>
      <c r="Y24" s="13" t="s">
        <v>50</v>
      </c>
    </row>
    <row r="25" spans="2:25" ht="15.75" customHeight="1" thickBot="1" x14ac:dyDescent="0.25">
      <c r="B25" s="14">
        <v>168</v>
      </c>
      <c r="C25" s="7" t="s">
        <v>84</v>
      </c>
      <c r="D25" s="7" t="s">
        <v>49</v>
      </c>
      <c r="E25" s="7"/>
      <c r="F25" s="24">
        <v>1.1099537037037036E-4</v>
      </c>
      <c r="G25" s="7">
        <v>42</v>
      </c>
      <c r="H25" s="7" t="s">
        <v>50</v>
      </c>
      <c r="I25" s="7">
        <v>20.5</v>
      </c>
      <c r="J25" s="7">
        <v>20</v>
      </c>
      <c r="K25" s="7">
        <v>23</v>
      </c>
      <c r="L25" s="7">
        <v>23</v>
      </c>
      <c r="M25" s="7">
        <v>34</v>
      </c>
      <c r="N25" s="7" t="s">
        <v>50</v>
      </c>
      <c r="O25" s="7">
        <v>275</v>
      </c>
      <c r="P25" s="7">
        <v>273</v>
      </c>
      <c r="Q25" s="7">
        <v>317</v>
      </c>
      <c r="R25" s="7">
        <v>317</v>
      </c>
      <c r="S25" s="7">
        <v>17</v>
      </c>
      <c r="T25" s="7" t="s">
        <v>50</v>
      </c>
      <c r="U25" s="24">
        <v>1.254513888888889E-3</v>
      </c>
      <c r="V25" s="7">
        <v>36</v>
      </c>
      <c r="W25" s="7" t="s">
        <v>50</v>
      </c>
      <c r="X25" s="7">
        <f t="shared" si="4"/>
        <v>129</v>
      </c>
      <c r="Y25" s="13" t="s">
        <v>50</v>
      </c>
    </row>
    <row r="26" spans="2:25" ht="18.75" customHeight="1" thickBot="1" x14ac:dyDescent="0.25">
      <c r="B26" s="14">
        <v>200</v>
      </c>
      <c r="C26" s="7" t="s">
        <v>85</v>
      </c>
      <c r="D26" s="7" t="s">
        <v>49</v>
      </c>
      <c r="E26" s="7"/>
      <c r="F26" s="24">
        <v>1.1134259259259258E-4</v>
      </c>
      <c r="G26" s="7">
        <v>42</v>
      </c>
      <c r="H26" s="7" t="s">
        <v>50</v>
      </c>
      <c r="I26" s="7">
        <v>21</v>
      </c>
      <c r="J26" s="7">
        <v>21</v>
      </c>
      <c r="K26" s="7">
        <v>19.5</v>
      </c>
      <c r="L26" s="7">
        <v>21</v>
      </c>
      <c r="M26" s="7">
        <v>30</v>
      </c>
      <c r="N26" s="7" t="s">
        <v>50</v>
      </c>
      <c r="O26" s="7">
        <v>300</v>
      </c>
      <c r="P26" s="7">
        <v>270</v>
      </c>
      <c r="Q26" s="7">
        <v>300</v>
      </c>
      <c r="R26" s="7">
        <v>300</v>
      </c>
      <c r="S26" s="7">
        <v>13</v>
      </c>
      <c r="T26" s="7" t="s">
        <v>50</v>
      </c>
      <c r="U26" s="24">
        <v>1.4011574074074074E-3</v>
      </c>
      <c r="V26" s="7">
        <v>22</v>
      </c>
      <c r="W26" s="7" t="s">
        <v>50</v>
      </c>
      <c r="X26" s="7">
        <f t="shared" si="4"/>
        <v>107</v>
      </c>
      <c r="Y26" s="13" t="s">
        <v>50</v>
      </c>
    </row>
    <row r="27" spans="2:25" s="1" customFormat="1" x14ac:dyDescent="0.2">
      <c r="B27" s="8"/>
      <c r="C27" s="2"/>
      <c r="D27" s="2"/>
      <c r="E27" s="2"/>
      <c r="F27" s="2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s="1" customFormat="1" x14ac:dyDescent="0.2">
      <c r="B28" s="39" t="s">
        <v>26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2"/>
    </row>
    <row r="29" spans="2:25" s="1" customFormat="1" x14ac:dyDescent="0.2">
      <c r="B29" s="9"/>
      <c r="C29" s="9"/>
      <c r="D29" s="9"/>
      <c r="E29" s="9"/>
      <c r="F29" s="23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2"/>
    </row>
    <row r="30" spans="2:25" s="1" customFormat="1" x14ac:dyDescent="0.2">
      <c r="B30" s="8"/>
      <c r="C30" s="2"/>
      <c r="D30" s="2"/>
      <c r="E30" s="2"/>
      <c r="F30" s="2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s="1" customFormat="1" ht="12.75" customHeight="1" x14ac:dyDescent="0.2">
      <c r="B31" s="39" t="s">
        <v>10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2"/>
    </row>
    <row r="32" spans="2:25" s="1" customFormat="1" x14ac:dyDescent="0.2">
      <c r="B32" s="8"/>
      <c r="C32" s="2"/>
      <c r="D32" s="2"/>
      <c r="E32" s="2"/>
      <c r="F32" s="2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</sheetData>
  <mergeCells count="23">
    <mergeCell ref="B28:X28"/>
    <mergeCell ref="B31:X31"/>
    <mergeCell ref="O7:T7"/>
    <mergeCell ref="U7:W8"/>
    <mergeCell ref="X7:X9"/>
    <mergeCell ref="B7:B9"/>
    <mergeCell ref="C7:C9"/>
    <mergeCell ref="D7:D9"/>
    <mergeCell ref="Y7:Y9"/>
    <mergeCell ref="E8:E9"/>
    <mergeCell ref="I8:L8"/>
    <mergeCell ref="M8:M9"/>
    <mergeCell ref="N8:N9"/>
    <mergeCell ref="O8:R8"/>
    <mergeCell ref="S8:S9"/>
    <mergeCell ref="F7:H8"/>
    <mergeCell ref="I7:N7"/>
    <mergeCell ref="T8:T9"/>
    <mergeCell ref="B1:Z1"/>
    <mergeCell ref="B2:Z2"/>
    <mergeCell ref="B3:Z3"/>
    <mergeCell ref="B4:Y4"/>
    <mergeCell ref="D5:E5"/>
  </mergeCells>
  <pageMargins left="0.75" right="0.75" top="1" bottom="1" header="0.5" footer="0.5"/>
  <pageSetup paperSize="9" scale="53" orientation="landscape" horizontalDpi="12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showWhiteSpace="0" zoomScale="75" zoomScaleNormal="75" zoomScaleSheetLayoutView="51" zoomScalePageLayoutView="70" workbookViewId="0">
      <selection activeCell="W19" sqref="W19"/>
    </sheetView>
  </sheetViews>
  <sheetFormatPr defaultRowHeight="12.75" x14ac:dyDescent="0.2"/>
  <cols>
    <col min="1" max="1" width="9.140625" customWidth="1"/>
    <col min="2" max="2" width="9.28515625" bestFit="1" customWidth="1"/>
    <col min="3" max="3" width="26.42578125" customWidth="1"/>
    <col min="4" max="4" width="15.42578125" customWidth="1"/>
    <col min="5" max="5" width="0" hidden="1" customWidth="1"/>
    <col min="6" max="6" width="15.5703125" style="20" bestFit="1" customWidth="1"/>
    <col min="21" max="21" width="13.5703125" customWidth="1"/>
    <col min="25" max="25" width="9.28515625" bestFit="1" customWidth="1"/>
  </cols>
  <sheetData>
    <row r="1" spans="2:26" ht="18" x14ac:dyDescent="0.25">
      <c r="B1" s="35" t="s">
        <v>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8" x14ac:dyDescent="0.25">
      <c r="B2" s="35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26" ht="24.75" customHeight="1" x14ac:dyDescent="0.3">
      <c r="B3" s="36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2:26" ht="18" customHeight="1" x14ac:dyDescent="0.25">
      <c r="B4" s="37" t="s">
        <v>56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2:26" ht="18" x14ac:dyDescent="0.25">
      <c r="C5" s="10" t="s">
        <v>86</v>
      </c>
      <c r="D5" s="38"/>
      <c r="E5" s="38"/>
      <c r="F5" s="1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6" ht="13.5" thickBot="1" x14ac:dyDescent="0.25"/>
    <row r="7" spans="2:26" ht="13.5" customHeight="1" thickBot="1" x14ac:dyDescent="0.25">
      <c r="B7" s="30" t="s">
        <v>0</v>
      </c>
      <c r="C7" s="32" t="s">
        <v>1</v>
      </c>
      <c r="D7" s="32" t="s">
        <v>4</v>
      </c>
      <c r="E7" s="3" t="s">
        <v>2</v>
      </c>
      <c r="F7" s="40" t="s">
        <v>16</v>
      </c>
      <c r="G7" s="40"/>
      <c r="H7" s="40"/>
      <c r="I7" s="40" t="s">
        <v>20</v>
      </c>
      <c r="J7" s="40"/>
      <c r="K7" s="40"/>
      <c r="L7" s="40"/>
      <c r="M7" s="40"/>
      <c r="N7" s="40"/>
      <c r="O7" s="40" t="s">
        <v>32</v>
      </c>
      <c r="P7" s="40"/>
      <c r="Q7" s="40"/>
      <c r="R7" s="40"/>
      <c r="S7" s="40"/>
      <c r="T7" s="40"/>
      <c r="U7" s="40" t="s">
        <v>24</v>
      </c>
      <c r="V7" s="40"/>
      <c r="W7" s="40"/>
      <c r="X7" s="40" t="s">
        <v>25</v>
      </c>
      <c r="Y7" s="30" t="s">
        <v>3</v>
      </c>
    </row>
    <row r="8" spans="2:26" ht="13.5" customHeight="1" thickBot="1" x14ac:dyDescent="0.25">
      <c r="B8" s="30"/>
      <c r="C8" s="33"/>
      <c r="D8" s="33"/>
      <c r="E8" s="31"/>
      <c r="F8" s="40"/>
      <c r="G8" s="40"/>
      <c r="H8" s="40"/>
      <c r="I8" s="40" t="s">
        <v>21</v>
      </c>
      <c r="J8" s="40"/>
      <c r="K8" s="40"/>
      <c r="L8" s="40"/>
      <c r="M8" s="30" t="s">
        <v>23</v>
      </c>
      <c r="N8" s="30" t="s">
        <v>3</v>
      </c>
      <c r="O8" s="40" t="s">
        <v>21</v>
      </c>
      <c r="P8" s="40"/>
      <c r="Q8" s="40"/>
      <c r="R8" s="40"/>
      <c r="S8" s="30" t="s">
        <v>23</v>
      </c>
      <c r="T8" s="30" t="s">
        <v>3</v>
      </c>
      <c r="U8" s="40"/>
      <c r="V8" s="40"/>
      <c r="W8" s="40"/>
      <c r="X8" s="40"/>
      <c r="Y8" s="30"/>
    </row>
    <row r="9" spans="2:26" ht="48.75" customHeight="1" thickBot="1" x14ac:dyDescent="0.25">
      <c r="B9" s="30"/>
      <c r="C9" s="34"/>
      <c r="D9" s="34"/>
      <c r="E9" s="31"/>
      <c r="F9" s="21" t="s">
        <v>17</v>
      </c>
      <c r="G9" s="12" t="s">
        <v>18</v>
      </c>
      <c r="H9" s="12" t="s">
        <v>19</v>
      </c>
      <c r="I9" s="12">
        <v>1</v>
      </c>
      <c r="J9" s="12">
        <v>2</v>
      </c>
      <c r="K9" s="12">
        <v>3</v>
      </c>
      <c r="L9" s="12" t="s">
        <v>22</v>
      </c>
      <c r="M9" s="30"/>
      <c r="N9" s="30"/>
      <c r="O9" s="12">
        <v>1</v>
      </c>
      <c r="P9" s="12">
        <v>2</v>
      </c>
      <c r="Q9" s="12">
        <v>3</v>
      </c>
      <c r="R9" s="12" t="s">
        <v>22</v>
      </c>
      <c r="S9" s="30"/>
      <c r="T9" s="30"/>
      <c r="U9" s="12" t="s">
        <v>21</v>
      </c>
      <c r="V9" s="12" t="s">
        <v>23</v>
      </c>
      <c r="W9" s="12" t="s">
        <v>19</v>
      </c>
      <c r="X9" s="40"/>
      <c r="Y9" s="30"/>
    </row>
    <row r="10" spans="2:26" ht="22.5" customHeight="1" thickBot="1" x14ac:dyDescent="0.25">
      <c r="B10" s="14">
        <v>159</v>
      </c>
      <c r="C10" s="7" t="s">
        <v>87</v>
      </c>
      <c r="D10" s="7" t="s">
        <v>28</v>
      </c>
      <c r="E10" s="7"/>
      <c r="F10" s="24">
        <v>1.0462962962962961E-4</v>
      </c>
      <c r="G10" s="7">
        <v>45</v>
      </c>
      <c r="H10" s="7">
        <f>RANK(F10,$F$10:$F$20,1)</f>
        <v>3</v>
      </c>
      <c r="I10" s="7">
        <v>33</v>
      </c>
      <c r="J10" s="7">
        <v>40</v>
      </c>
      <c r="K10" s="7">
        <v>40</v>
      </c>
      <c r="L10" s="7">
        <v>40</v>
      </c>
      <c r="M10" s="7">
        <v>48</v>
      </c>
      <c r="N10" s="7">
        <f>RANK(L10,$L$10:$L$20,0)</f>
        <v>3</v>
      </c>
      <c r="O10" s="7">
        <v>395</v>
      </c>
      <c r="P10" s="7">
        <v>410</v>
      </c>
      <c r="Q10" s="7">
        <v>410</v>
      </c>
      <c r="R10" s="7">
        <v>410</v>
      </c>
      <c r="S10" s="7">
        <v>46</v>
      </c>
      <c r="T10" s="7">
        <f>RANK(R10,$R$10:$R$20,0)</f>
        <v>3</v>
      </c>
      <c r="U10" s="24">
        <v>2.1842592592592595E-3</v>
      </c>
      <c r="V10" s="7">
        <v>30</v>
      </c>
      <c r="W10" s="7">
        <f>RANK(U10,$U$10:$U$20,1)</f>
        <v>8</v>
      </c>
      <c r="X10" s="7">
        <f>G10+M10+S10+V10</f>
        <v>169</v>
      </c>
      <c r="Y10" s="13">
        <f>RANK(X10,$X$10:$X$20,0)</f>
        <v>5</v>
      </c>
    </row>
    <row r="11" spans="2:26" ht="16.5" customHeight="1" thickBot="1" x14ac:dyDescent="0.25">
      <c r="B11" s="15">
        <v>167</v>
      </c>
      <c r="C11" s="25" t="s">
        <v>8</v>
      </c>
      <c r="D11" s="25" t="s">
        <v>28</v>
      </c>
      <c r="E11" s="25"/>
      <c r="F11" s="26">
        <v>1.0543981481481481E-4</v>
      </c>
      <c r="G11" s="25">
        <v>43</v>
      </c>
      <c r="H11" s="25">
        <f t="shared" ref="H11:H20" si="0">RANK(F11,$F$10:$F$20,1)</f>
        <v>4</v>
      </c>
      <c r="I11" s="25">
        <v>35</v>
      </c>
      <c r="J11" s="25">
        <v>40</v>
      </c>
      <c r="K11" s="25">
        <v>45</v>
      </c>
      <c r="L11" s="25">
        <v>45</v>
      </c>
      <c r="M11" s="25">
        <v>55</v>
      </c>
      <c r="N11" s="25">
        <f t="shared" ref="N11:N20" si="1">RANK(L11,$L$10:$L$20,0)</f>
        <v>2</v>
      </c>
      <c r="O11" s="25">
        <v>370</v>
      </c>
      <c r="P11" s="25">
        <v>410</v>
      </c>
      <c r="Q11" s="25">
        <v>340</v>
      </c>
      <c r="R11" s="25">
        <v>410</v>
      </c>
      <c r="S11" s="25">
        <v>46</v>
      </c>
      <c r="T11" s="25">
        <f t="shared" ref="T11:T20" si="2">RANK(R11,$R$10:$R$20,0)</f>
        <v>3</v>
      </c>
      <c r="U11" s="26">
        <v>2.0576388888888888E-3</v>
      </c>
      <c r="V11" s="25">
        <v>39</v>
      </c>
      <c r="W11" s="25">
        <f t="shared" ref="W11:W20" si="3">RANK(U11,$U$10:$U$20,1)</f>
        <v>4</v>
      </c>
      <c r="X11" s="25">
        <f t="shared" ref="X11:X24" si="4">G11+M11+S11+V11</f>
        <v>183</v>
      </c>
      <c r="Y11" s="27">
        <f t="shared" ref="Y11:Y20" si="5">RANK(X11,$X$10:$X$20,0)</f>
        <v>2</v>
      </c>
    </row>
    <row r="12" spans="2:26" ht="19.5" customHeight="1" thickBot="1" x14ac:dyDescent="0.25">
      <c r="B12" s="14">
        <v>158</v>
      </c>
      <c r="C12" s="7" t="s">
        <v>88</v>
      </c>
      <c r="D12" s="7" t="s">
        <v>28</v>
      </c>
      <c r="E12" s="7"/>
      <c r="F12" s="24">
        <v>1.0613425925925925E-4</v>
      </c>
      <c r="G12" s="7">
        <v>41</v>
      </c>
      <c r="H12" s="7">
        <f t="shared" si="0"/>
        <v>5</v>
      </c>
      <c r="I12" s="7">
        <v>35</v>
      </c>
      <c r="J12" s="7">
        <v>35.5</v>
      </c>
      <c r="K12" s="7">
        <v>33</v>
      </c>
      <c r="L12" s="7">
        <v>35.5</v>
      </c>
      <c r="M12" s="7">
        <v>41</v>
      </c>
      <c r="N12" s="7">
        <f t="shared" si="1"/>
        <v>5</v>
      </c>
      <c r="O12" s="7">
        <v>383</v>
      </c>
      <c r="P12" s="7">
        <v>330</v>
      </c>
      <c r="Q12" s="7">
        <v>364</v>
      </c>
      <c r="R12" s="7">
        <v>383</v>
      </c>
      <c r="S12" s="7">
        <v>39</v>
      </c>
      <c r="T12" s="7">
        <f t="shared" si="2"/>
        <v>7</v>
      </c>
      <c r="U12" s="24">
        <v>2.2348379629629632E-3</v>
      </c>
      <c r="V12" s="7">
        <v>27</v>
      </c>
      <c r="W12" s="7">
        <f t="shared" si="3"/>
        <v>10</v>
      </c>
      <c r="X12" s="7">
        <f t="shared" si="4"/>
        <v>148</v>
      </c>
      <c r="Y12" s="13">
        <f t="shared" si="5"/>
        <v>7</v>
      </c>
    </row>
    <row r="13" spans="2:26" ht="18.75" customHeight="1" thickBot="1" x14ac:dyDescent="0.25">
      <c r="B13" s="14">
        <v>149</v>
      </c>
      <c r="C13" s="7" t="s">
        <v>89</v>
      </c>
      <c r="D13" s="7" t="s">
        <v>28</v>
      </c>
      <c r="E13" s="7"/>
      <c r="F13" s="24">
        <v>1.1261574074074075E-4</v>
      </c>
      <c r="G13" s="7">
        <v>32</v>
      </c>
      <c r="H13" s="7">
        <f t="shared" si="0"/>
        <v>9</v>
      </c>
      <c r="I13" s="7">
        <v>36</v>
      </c>
      <c r="J13" s="7">
        <v>0</v>
      </c>
      <c r="K13" s="7">
        <v>29</v>
      </c>
      <c r="L13" s="7">
        <v>36</v>
      </c>
      <c r="M13" s="7">
        <v>42</v>
      </c>
      <c r="N13" s="7">
        <f t="shared" si="1"/>
        <v>4</v>
      </c>
      <c r="O13" s="7">
        <v>372</v>
      </c>
      <c r="P13" s="7">
        <v>360</v>
      </c>
      <c r="Q13" s="7">
        <v>310</v>
      </c>
      <c r="R13" s="7">
        <v>372</v>
      </c>
      <c r="S13" s="7">
        <v>36</v>
      </c>
      <c r="T13" s="7">
        <f t="shared" si="2"/>
        <v>9</v>
      </c>
      <c r="U13" s="24">
        <v>2.1594907407407409E-3</v>
      </c>
      <c r="V13" s="7">
        <v>32</v>
      </c>
      <c r="W13" s="7">
        <f t="shared" si="3"/>
        <v>7</v>
      </c>
      <c r="X13" s="7">
        <f t="shared" si="4"/>
        <v>142</v>
      </c>
      <c r="Y13" s="13">
        <f t="shared" si="5"/>
        <v>8</v>
      </c>
    </row>
    <row r="14" spans="2:26" ht="16.5" customHeight="1" thickBot="1" x14ac:dyDescent="0.25">
      <c r="B14" s="15">
        <v>128</v>
      </c>
      <c r="C14" s="25" t="s">
        <v>90</v>
      </c>
      <c r="D14" s="25" t="s">
        <v>38</v>
      </c>
      <c r="E14" s="25"/>
      <c r="F14" s="26">
        <v>1.0624999999999999E-4</v>
      </c>
      <c r="G14" s="25">
        <v>41</v>
      </c>
      <c r="H14" s="25">
        <f t="shared" si="0"/>
        <v>6</v>
      </c>
      <c r="I14" s="25">
        <v>29</v>
      </c>
      <c r="J14" s="25">
        <v>33</v>
      </c>
      <c r="K14" s="25">
        <v>34</v>
      </c>
      <c r="L14" s="25">
        <v>34</v>
      </c>
      <c r="M14" s="25">
        <v>39</v>
      </c>
      <c r="N14" s="25">
        <f t="shared" si="1"/>
        <v>7</v>
      </c>
      <c r="O14" s="25">
        <v>440</v>
      </c>
      <c r="P14" s="25">
        <v>425</v>
      </c>
      <c r="Q14" s="25">
        <v>451</v>
      </c>
      <c r="R14" s="25">
        <v>451</v>
      </c>
      <c r="S14" s="25">
        <v>56</v>
      </c>
      <c r="T14" s="25">
        <f t="shared" si="2"/>
        <v>2</v>
      </c>
      <c r="U14" s="26">
        <v>2.0368055555555552E-3</v>
      </c>
      <c r="V14" s="25">
        <v>40</v>
      </c>
      <c r="W14" s="25">
        <f t="shared" si="3"/>
        <v>3</v>
      </c>
      <c r="X14" s="25">
        <f t="shared" si="4"/>
        <v>176</v>
      </c>
      <c r="Y14" s="27">
        <f t="shared" si="5"/>
        <v>3</v>
      </c>
    </row>
    <row r="15" spans="2:26" ht="14.25" customHeight="1" thickBot="1" x14ac:dyDescent="0.25">
      <c r="B15" s="14">
        <v>176</v>
      </c>
      <c r="C15" s="7" t="s">
        <v>91</v>
      </c>
      <c r="D15" s="7" t="s">
        <v>38</v>
      </c>
      <c r="E15" s="7"/>
      <c r="F15" s="24">
        <v>1.1157407407407409E-4</v>
      </c>
      <c r="G15" s="7">
        <v>33</v>
      </c>
      <c r="H15" s="7">
        <f t="shared" si="0"/>
        <v>8</v>
      </c>
      <c r="I15" s="7">
        <v>32</v>
      </c>
      <c r="J15" s="7">
        <v>31</v>
      </c>
      <c r="K15" s="7">
        <v>34</v>
      </c>
      <c r="L15" s="7">
        <v>34</v>
      </c>
      <c r="M15" s="7">
        <v>39</v>
      </c>
      <c r="N15" s="7">
        <f t="shared" si="1"/>
        <v>7</v>
      </c>
      <c r="O15" s="7">
        <v>350</v>
      </c>
      <c r="P15" s="7">
        <v>320</v>
      </c>
      <c r="Q15" s="7">
        <v>325</v>
      </c>
      <c r="R15" s="7">
        <v>350</v>
      </c>
      <c r="S15" s="7">
        <v>29</v>
      </c>
      <c r="T15" s="7">
        <f t="shared" si="2"/>
        <v>10</v>
      </c>
      <c r="U15" s="24">
        <v>2.4693287037037036E-3</v>
      </c>
      <c r="V15" s="7">
        <v>0</v>
      </c>
      <c r="W15" s="7">
        <f t="shared" si="3"/>
        <v>11</v>
      </c>
      <c r="X15" s="7">
        <f t="shared" si="4"/>
        <v>101</v>
      </c>
      <c r="Y15" s="13">
        <f t="shared" si="5"/>
        <v>10</v>
      </c>
    </row>
    <row r="16" spans="2:26" ht="17.25" customHeight="1" thickBot="1" x14ac:dyDescent="0.25">
      <c r="B16" s="14">
        <v>220</v>
      </c>
      <c r="C16" s="7" t="s">
        <v>92</v>
      </c>
      <c r="D16" s="7" t="s">
        <v>38</v>
      </c>
      <c r="E16" s="7"/>
      <c r="F16" s="24">
        <v>1.1481481481481481E-4</v>
      </c>
      <c r="G16" s="7">
        <v>20</v>
      </c>
      <c r="H16" s="7">
        <f t="shared" si="0"/>
        <v>11</v>
      </c>
      <c r="I16" s="7">
        <v>0</v>
      </c>
      <c r="J16" s="7">
        <v>0</v>
      </c>
      <c r="K16" s="7">
        <v>23</v>
      </c>
      <c r="L16" s="7">
        <v>23</v>
      </c>
      <c r="M16" s="7">
        <v>23</v>
      </c>
      <c r="N16" s="7">
        <f t="shared" si="1"/>
        <v>11</v>
      </c>
      <c r="O16" s="7">
        <v>345</v>
      </c>
      <c r="P16" s="7">
        <v>340</v>
      </c>
      <c r="Q16" s="7">
        <v>325</v>
      </c>
      <c r="R16" s="7">
        <v>345</v>
      </c>
      <c r="S16" s="7">
        <v>27</v>
      </c>
      <c r="T16" s="7">
        <f t="shared" si="2"/>
        <v>11</v>
      </c>
      <c r="U16" s="24">
        <v>2.1842592592592595E-3</v>
      </c>
      <c r="V16" s="7">
        <v>30</v>
      </c>
      <c r="W16" s="7">
        <f t="shared" si="3"/>
        <v>8</v>
      </c>
      <c r="X16" s="7">
        <f t="shared" si="4"/>
        <v>100</v>
      </c>
      <c r="Y16" s="13">
        <f t="shared" si="5"/>
        <v>11</v>
      </c>
    </row>
    <row r="17" spans="2:25" ht="20.25" customHeight="1" thickBot="1" x14ac:dyDescent="0.25">
      <c r="B17" s="14">
        <v>129</v>
      </c>
      <c r="C17" s="7" t="s">
        <v>93</v>
      </c>
      <c r="D17" s="7" t="s">
        <v>38</v>
      </c>
      <c r="E17" s="7"/>
      <c r="F17" s="24">
        <v>1.0902777777777778E-4</v>
      </c>
      <c r="G17" s="7">
        <v>37</v>
      </c>
      <c r="H17" s="7">
        <f t="shared" si="0"/>
        <v>7</v>
      </c>
      <c r="I17" s="7">
        <v>0</v>
      </c>
      <c r="J17" s="7">
        <v>34</v>
      </c>
      <c r="K17" s="7">
        <v>34</v>
      </c>
      <c r="L17" s="7">
        <v>34</v>
      </c>
      <c r="M17" s="7">
        <v>39</v>
      </c>
      <c r="N17" s="7">
        <f t="shared" si="1"/>
        <v>7</v>
      </c>
      <c r="O17" s="7">
        <v>366</v>
      </c>
      <c r="P17" s="7">
        <v>375</v>
      </c>
      <c r="Q17" s="7">
        <v>315</v>
      </c>
      <c r="R17" s="7">
        <v>375</v>
      </c>
      <c r="S17" s="7">
        <v>37</v>
      </c>
      <c r="T17" s="7">
        <f t="shared" si="2"/>
        <v>8</v>
      </c>
      <c r="U17" s="24">
        <v>2.0625000000000001E-3</v>
      </c>
      <c r="V17" s="7">
        <v>39</v>
      </c>
      <c r="W17" s="7">
        <f t="shared" si="3"/>
        <v>5</v>
      </c>
      <c r="X17" s="7">
        <f t="shared" si="4"/>
        <v>152</v>
      </c>
      <c r="Y17" s="13">
        <f t="shared" si="5"/>
        <v>6</v>
      </c>
    </row>
    <row r="18" spans="2:25" ht="16.5" customHeight="1" thickBot="1" x14ac:dyDescent="0.25">
      <c r="B18" s="14">
        <v>209</v>
      </c>
      <c r="C18" s="7" t="s">
        <v>94</v>
      </c>
      <c r="D18" s="7" t="s">
        <v>38</v>
      </c>
      <c r="E18" s="7"/>
      <c r="F18" s="24">
        <v>1.0393518518518519E-4</v>
      </c>
      <c r="G18" s="7">
        <v>45</v>
      </c>
      <c r="H18" s="7">
        <f t="shared" si="0"/>
        <v>2</v>
      </c>
      <c r="I18" s="7">
        <v>34</v>
      </c>
      <c r="J18" s="7">
        <v>34</v>
      </c>
      <c r="K18" s="7">
        <v>35</v>
      </c>
      <c r="L18" s="7">
        <v>35</v>
      </c>
      <c r="M18" s="7">
        <v>41</v>
      </c>
      <c r="N18" s="7">
        <f t="shared" si="1"/>
        <v>6</v>
      </c>
      <c r="O18" s="7">
        <v>125</v>
      </c>
      <c r="P18" s="7">
        <v>370</v>
      </c>
      <c r="Q18" s="7">
        <v>386</v>
      </c>
      <c r="R18" s="7">
        <v>386</v>
      </c>
      <c r="S18" s="7">
        <v>39</v>
      </c>
      <c r="T18" s="7">
        <f t="shared" si="2"/>
        <v>6</v>
      </c>
      <c r="U18" s="24">
        <v>1.9782407407407405E-3</v>
      </c>
      <c r="V18" s="7">
        <v>45</v>
      </c>
      <c r="W18" s="7">
        <f t="shared" si="3"/>
        <v>2</v>
      </c>
      <c r="X18" s="7">
        <f t="shared" si="4"/>
        <v>170</v>
      </c>
      <c r="Y18" s="13">
        <f t="shared" si="5"/>
        <v>4</v>
      </c>
    </row>
    <row r="19" spans="2:25" ht="17.25" customHeight="1" thickBot="1" x14ac:dyDescent="0.25">
      <c r="B19" s="15">
        <v>183</v>
      </c>
      <c r="C19" s="25" t="s">
        <v>95</v>
      </c>
      <c r="D19" s="25" t="s">
        <v>38</v>
      </c>
      <c r="E19" s="25"/>
      <c r="F19" s="26">
        <v>9.5717592592592596E-5</v>
      </c>
      <c r="G19" s="25">
        <v>61</v>
      </c>
      <c r="H19" s="25">
        <f t="shared" si="0"/>
        <v>1</v>
      </c>
      <c r="I19" s="25">
        <v>50</v>
      </c>
      <c r="J19" s="25">
        <v>51</v>
      </c>
      <c r="K19" s="25">
        <v>50</v>
      </c>
      <c r="L19" s="25">
        <v>51</v>
      </c>
      <c r="M19" s="25">
        <v>63</v>
      </c>
      <c r="N19" s="25">
        <f t="shared" si="1"/>
        <v>1</v>
      </c>
      <c r="O19" s="25">
        <v>432</v>
      </c>
      <c r="P19" s="25">
        <v>400</v>
      </c>
      <c r="Q19" s="25">
        <v>453</v>
      </c>
      <c r="R19" s="25">
        <v>453</v>
      </c>
      <c r="S19" s="25">
        <v>56</v>
      </c>
      <c r="T19" s="25">
        <f t="shared" si="2"/>
        <v>1</v>
      </c>
      <c r="U19" s="26">
        <v>1.7640046296296295E-3</v>
      </c>
      <c r="V19" s="25">
        <v>62</v>
      </c>
      <c r="W19" s="25">
        <f t="shared" si="3"/>
        <v>1</v>
      </c>
      <c r="X19" s="25">
        <f t="shared" si="4"/>
        <v>242</v>
      </c>
      <c r="Y19" s="27">
        <f t="shared" si="5"/>
        <v>1</v>
      </c>
    </row>
    <row r="20" spans="2:25" ht="19.5" customHeight="1" thickBot="1" x14ac:dyDescent="0.25">
      <c r="B20" s="14">
        <v>193</v>
      </c>
      <c r="C20" s="7" t="s">
        <v>13</v>
      </c>
      <c r="D20" s="7" t="s">
        <v>45</v>
      </c>
      <c r="E20" s="7"/>
      <c r="F20" s="24">
        <v>1.1365740740740742E-4</v>
      </c>
      <c r="G20" s="7">
        <v>30</v>
      </c>
      <c r="H20" s="7">
        <f t="shared" si="0"/>
        <v>10</v>
      </c>
      <c r="I20" s="7">
        <v>26</v>
      </c>
      <c r="J20" s="7">
        <v>24</v>
      </c>
      <c r="K20" s="7">
        <v>22</v>
      </c>
      <c r="L20" s="7">
        <v>26</v>
      </c>
      <c r="M20" s="7">
        <v>28</v>
      </c>
      <c r="N20" s="7">
        <f t="shared" si="1"/>
        <v>10</v>
      </c>
      <c r="O20" s="7">
        <v>366</v>
      </c>
      <c r="P20" s="7">
        <v>383</v>
      </c>
      <c r="Q20" s="7">
        <v>387</v>
      </c>
      <c r="R20" s="7">
        <v>387</v>
      </c>
      <c r="S20" s="7">
        <v>40</v>
      </c>
      <c r="T20" s="7">
        <f t="shared" si="2"/>
        <v>5</v>
      </c>
      <c r="U20" s="24">
        <v>2.091087962962963E-3</v>
      </c>
      <c r="V20" s="7">
        <v>37</v>
      </c>
      <c r="W20" s="7">
        <f t="shared" si="3"/>
        <v>6</v>
      </c>
      <c r="X20" s="7">
        <f t="shared" si="4"/>
        <v>135</v>
      </c>
      <c r="Y20" s="13">
        <f t="shared" si="5"/>
        <v>9</v>
      </c>
    </row>
    <row r="21" spans="2:25" ht="17.25" customHeight="1" thickBot="1" x14ac:dyDescent="0.25">
      <c r="B21" s="14">
        <v>215</v>
      </c>
      <c r="C21" s="7" t="s">
        <v>96</v>
      </c>
      <c r="D21" s="7" t="s">
        <v>49</v>
      </c>
      <c r="E21" s="7"/>
      <c r="F21" s="24">
        <v>1.1712962962962963E-4</v>
      </c>
      <c r="G21" s="7">
        <v>26</v>
      </c>
      <c r="H21" s="7" t="s">
        <v>50</v>
      </c>
      <c r="I21" s="7">
        <v>34</v>
      </c>
      <c r="J21" s="7">
        <v>0</v>
      </c>
      <c r="K21" s="7">
        <v>0</v>
      </c>
      <c r="L21" s="7">
        <v>34</v>
      </c>
      <c r="M21" s="7">
        <v>39</v>
      </c>
      <c r="N21" s="7" t="s">
        <v>50</v>
      </c>
      <c r="O21" s="7">
        <v>356</v>
      </c>
      <c r="P21" s="7">
        <v>362</v>
      </c>
      <c r="Q21" s="7">
        <v>388</v>
      </c>
      <c r="R21" s="7">
        <v>388</v>
      </c>
      <c r="S21" s="7">
        <v>40</v>
      </c>
      <c r="T21" s="7" t="s">
        <v>50</v>
      </c>
      <c r="U21" s="24">
        <v>2.3075231481481484E-3</v>
      </c>
      <c r="V21" s="7">
        <v>23</v>
      </c>
      <c r="W21" s="7" t="s">
        <v>50</v>
      </c>
      <c r="X21" s="7">
        <f t="shared" si="4"/>
        <v>128</v>
      </c>
      <c r="Y21" s="13" t="s">
        <v>50</v>
      </c>
    </row>
    <row r="22" spans="2:25" ht="21" customHeight="1" thickBot="1" x14ac:dyDescent="0.25">
      <c r="B22" s="14">
        <v>179</v>
      </c>
      <c r="C22" s="7" t="s">
        <v>97</v>
      </c>
      <c r="D22" s="7" t="s">
        <v>49</v>
      </c>
      <c r="E22" s="7"/>
      <c r="F22" s="24">
        <v>1.1516203703703704E-4</v>
      </c>
      <c r="G22" s="7">
        <v>27</v>
      </c>
      <c r="H22" s="7" t="s">
        <v>50</v>
      </c>
      <c r="I22" s="7">
        <v>34</v>
      </c>
      <c r="J22" s="7">
        <v>35.5</v>
      </c>
      <c r="K22" s="7">
        <v>30</v>
      </c>
      <c r="L22" s="7">
        <v>35.5</v>
      </c>
      <c r="M22" s="7">
        <v>41</v>
      </c>
      <c r="N22" s="7" t="s">
        <v>50</v>
      </c>
      <c r="O22" s="7">
        <v>335</v>
      </c>
      <c r="P22" s="7">
        <v>375</v>
      </c>
      <c r="Q22" s="7">
        <v>329</v>
      </c>
      <c r="R22" s="7">
        <v>375</v>
      </c>
      <c r="S22" s="7">
        <v>37</v>
      </c>
      <c r="T22" s="7" t="s">
        <v>50</v>
      </c>
      <c r="U22" s="24">
        <v>2.0851851851851851E-3</v>
      </c>
      <c r="V22" s="7">
        <v>37</v>
      </c>
      <c r="W22" s="7" t="s">
        <v>50</v>
      </c>
      <c r="X22" s="7">
        <f t="shared" si="4"/>
        <v>142</v>
      </c>
      <c r="Y22" s="13" t="s">
        <v>50</v>
      </c>
    </row>
    <row r="23" spans="2:25" ht="16.5" customHeight="1" thickBot="1" x14ac:dyDescent="0.25">
      <c r="B23" s="14">
        <v>210</v>
      </c>
      <c r="C23" s="7" t="s">
        <v>98</v>
      </c>
      <c r="D23" s="7" t="s">
        <v>49</v>
      </c>
      <c r="E23" s="7"/>
      <c r="F23" s="24">
        <v>1.1099537037037036E-4</v>
      </c>
      <c r="G23" s="7">
        <v>33</v>
      </c>
      <c r="H23" s="7" t="s">
        <v>50</v>
      </c>
      <c r="I23" s="7">
        <v>31</v>
      </c>
      <c r="J23" s="7">
        <v>31</v>
      </c>
      <c r="K23" s="7">
        <v>31</v>
      </c>
      <c r="L23" s="7">
        <v>31</v>
      </c>
      <c r="M23" s="7">
        <v>35</v>
      </c>
      <c r="N23" s="7" t="s">
        <v>50</v>
      </c>
      <c r="O23" s="7">
        <v>355</v>
      </c>
      <c r="P23" s="7">
        <v>368</v>
      </c>
      <c r="Q23" s="7">
        <v>344</v>
      </c>
      <c r="R23" s="7">
        <v>368</v>
      </c>
      <c r="S23" s="7">
        <v>35</v>
      </c>
      <c r="T23" s="7" t="s">
        <v>50</v>
      </c>
      <c r="U23" s="24">
        <v>2.0310185185185184E-3</v>
      </c>
      <c r="V23" s="7">
        <v>41</v>
      </c>
      <c r="W23" s="7" t="s">
        <v>50</v>
      </c>
      <c r="X23" s="7">
        <f t="shared" si="4"/>
        <v>144</v>
      </c>
      <c r="Y23" s="13" t="s">
        <v>50</v>
      </c>
    </row>
    <row r="24" spans="2:25" ht="14.25" customHeight="1" thickBot="1" x14ac:dyDescent="0.25">
      <c r="B24" s="14">
        <v>186</v>
      </c>
      <c r="C24" s="7" t="s">
        <v>99</v>
      </c>
      <c r="D24" s="7" t="s">
        <v>49</v>
      </c>
      <c r="E24" s="7"/>
      <c r="F24" s="24">
        <v>1.1261574074074075E-4</v>
      </c>
      <c r="G24" s="7">
        <v>30</v>
      </c>
      <c r="H24" s="7" t="s">
        <v>50</v>
      </c>
      <c r="I24" s="7">
        <v>24.5</v>
      </c>
      <c r="J24" s="7">
        <v>29</v>
      </c>
      <c r="K24" s="7">
        <v>29</v>
      </c>
      <c r="L24" s="7">
        <v>29</v>
      </c>
      <c r="M24" s="7">
        <v>32</v>
      </c>
      <c r="N24" s="7" t="s">
        <v>50</v>
      </c>
      <c r="O24" s="7">
        <v>305</v>
      </c>
      <c r="P24" s="7">
        <v>346</v>
      </c>
      <c r="Q24" s="7">
        <v>319</v>
      </c>
      <c r="R24" s="7">
        <v>346</v>
      </c>
      <c r="S24" s="7">
        <v>25</v>
      </c>
      <c r="T24" s="7" t="s">
        <v>50</v>
      </c>
      <c r="U24" s="24">
        <v>2.3802083333333336E-3</v>
      </c>
      <c r="V24" s="7">
        <v>19</v>
      </c>
      <c r="W24" s="7" t="s">
        <v>50</v>
      </c>
      <c r="X24" s="7">
        <f t="shared" si="4"/>
        <v>106</v>
      </c>
      <c r="Y24" s="13" t="s">
        <v>50</v>
      </c>
    </row>
    <row r="25" spans="2:25" s="1" customFormat="1" x14ac:dyDescent="0.2">
      <c r="B25" s="8"/>
      <c r="C25" s="2"/>
      <c r="D25" s="2"/>
      <c r="E25" s="2"/>
      <c r="F25" s="2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s="1" customFormat="1" x14ac:dyDescent="0.2">
      <c r="B26" s="39" t="s">
        <v>26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2"/>
    </row>
    <row r="27" spans="2:25" s="1" customFormat="1" x14ac:dyDescent="0.2">
      <c r="B27" s="9"/>
      <c r="C27" s="9"/>
      <c r="D27" s="9"/>
      <c r="E27" s="9"/>
      <c r="F27" s="2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2"/>
    </row>
    <row r="28" spans="2:25" s="1" customFormat="1" x14ac:dyDescent="0.2">
      <c r="B28" s="8"/>
      <c r="C28" s="2"/>
      <c r="D28" s="2"/>
      <c r="E28" s="2"/>
      <c r="F28" s="2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s="1" customFormat="1" ht="12.75" customHeight="1" x14ac:dyDescent="0.2">
      <c r="B29" s="39" t="s">
        <v>10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2"/>
    </row>
    <row r="30" spans="2:25" s="1" customFormat="1" x14ac:dyDescent="0.2">
      <c r="B30" s="8"/>
      <c r="C30" s="2"/>
      <c r="D30" s="2"/>
      <c r="E30" s="2"/>
      <c r="F30" s="2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</sheetData>
  <mergeCells count="23">
    <mergeCell ref="B26:X26"/>
    <mergeCell ref="B29:X29"/>
    <mergeCell ref="O7:T7"/>
    <mergeCell ref="U7:W8"/>
    <mergeCell ref="X7:X9"/>
    <mergeCell ref="B7:B9"/>
    <mergeCell ref="C7:C9"/>
    <mergeCell ref="D7:D9"/>
    <mergeCell ref="Y7:Y9"/>
    <mergeCell ref="E8:E9"/>
    <mergeCell ref="I8:L8"/>
    <mergeCell ref="M8:M9"/>
    <mergeCell ref="N8:N9"/>
    <mergeCell ref="O8:R8"/>
    <mergeCell ref="S8:S9"/>
    <mergeCell ref="F7:H8"/>
    <mergeCell ref="I7:N7"/>
    <mergeCell ref="T8:T9"/>
    <mergeCell ref="B1:Z1"/>
    <mergeCell ref="B2:Z2"/>
    <mergeCell ref="B3:Z3"/>
    <mergeCell ref="B4:Y4"/>
    <mergeCell ref="D5:E5"/>
  </mergeCells>
  <pageMargins left="0.75" right="0.75" top="1" bottom="1" header="0.5" footer="0.5"/>
  <pageSetup paperSize="9" scale="53" orientation="landscape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showWhiteSpace="0" zoomScale="75" zoomScaleNormal="75" zoomScaleSheetLayoutView="51" zoomScalePageLayoutView="70" workbookViewId="0">
      <selection activeCell="H30" sqref="H30"/>
    </sheetView>
  </sheetViews>
  <sheetFormatPr defaultRowHeight="12.75" x14ac:dyDescent="0.2"/>
  <cols>
    <col min="1" max="1" width="9.140625" customWidth="1"/>
    <col min="2" max="2" width="9.28515625" bestFit="1" customWidth="1"/>
    <col min="3" max="3" width="26.42578125" customWidth="1"/>
    <col min="4" max="4" width="15.42578125" customWidth="1"/>
    <col min="5" max="5" width="0" hidden="1" customWidth="1"/>
    <col min="7" max="7" width="9.28515625" bestFit="1" customWidth="1"/>
  </cols>
  <sheetData>
    <row r="1" spans="2:8" ht="18" x14ac:dyDescent="0.25">
      <c r="B1" s="35" t="s">
        <v>5</v>
      </c>
      <c r="C1" s="35"/>
      <c r="D1" s="35"/>
      <c r="E1" s="35"/>
      <c r="F1" s="35"/>
      <c r="G1" s="35"/>
      <c r="H1" s="35"/>
    </row>
    <row r="2" spans="2:8" ht="18" x14ac:dyDescent="0.25">
      <c r="B2" s="35" t="s">
        <v>6</v>
      </c>
      <c r="C2" s="35"/>
      <c r="D2" s="35"/>
      <c r="E2" s="35"/>
      <c r="F2" s="35"/>
      <c r="G2" s="35"/>
      <c r="H2" s="35"/>
    </row>
    <row r="3" spans="2:8" ht="24.75" customHeight="1" x14ac:dyDescent="0.3">
      <c r="B3" s="36" t="s">
        <v>14</v>
      </c>
      <c r="C3" s="36"/>
      <c r="D3" s="36"/>
      <c r="E3" s="36"/>
      <c r="F3" s="36"/>
      <c r="G3" s="36"/>
      <c r="H3" s="36"/>
    </row>
    <row r="4" spans="2:8" ht="18" customHeight="1" x14ac:dyDescent="0.25">
      <c r="B4" s="37" t="s">
        <v>56</v>
      </c>
      <c r="C4" s="37"/>
      <c r="D4" s="37"/>
      <c r="E4" s="37"/>
      <c r="F4" s="37"/>
      <c r="G4" s="37"/>
    </row>
    <row r="5" spans="2:8" ht="18" x14ac:dyDescent="0.25">
      <c r="C5" s="16" t="s">
        <v>100</v>
      </c>
      <c r="D5" s="38"/>
      <c r="E5" s="38"/>
      <c r="F5" s="17"/>
    </row>
    <row r="6" spans="2:8" ht="13.5" thickBot="1" x14ac:dyDescent="0.25"/>
    <row r="7" spans="2:8" ht="13.5" customHeight="1" thickBot="1" x14ac:dyDescent="0.25">
      <c r="B7" s="30" t="s">
        <v>0</v>
      </c>
      <c r="C7" s="32" t="s">
        <v>101</v>
      </c>
      <c r="D7" s="32" t="s">
        <v>25</v>
      </c>
      <c r="E7" s="3" t="s">
        <v>2</v>
      </c>
      <c r="F7" s="30" t="s">
        <v>103</v>
      </c>
      <c r="G7" s="30" t="s">
        <v>3</v>
      </c>
    </row>
    <row r="8" spans="2:8" ht="13.5" customHeight="1" thickBot="1" x14ac:dyDescent="0.25">
      <c r="B8" s="30"/>
      <c r="C8" s="33"/>
      <c r="D8" s="33"/>
      <c r="E8" s="31"/>
      <c r="F8" s="30"/>
      <c r="G8" s="30"/>
    </row>
    <row r="9" spans="2:8" ht="48.75" customHeight="1" thickBot="1" x14ac:dyDescent="0.25">
      <c r="B9" s="30"/>
      <c r="C9" s="34"/>
      <c r="D9" s="34"/>
      <c r="E9" s="31"/>
      <c r="F9" s="30"/>
      <c r="G9" s="30"/>
    </row>
    <row r="10" spans="2:8" ht="22.5" customHeight="1" thickBot="1" x14ac:dyDescent="0.25">
      <c r="B10" s="47" t="s">
        <v>28</v>
      </c>
      <c r="C10" s="7" t="s">
        <v>86</v>
      </c>
      <c r="D10" s="7">
        <v>642</v>
      </c>
      <c r="E10" s="29"/>
      <c r="F10" s="50">
        <f>SUM(D10:D13)</f>
        <v>3047</v>
      </c>
      <c r="G10" s="41">
        <v>1</v>
      </c>
    </row>
    <row r="11" spans="2:8" ht="16.5" customHeight="1" thickBot="1" x14ac:dyDescent="0.25">
      <c r="B11" s="48"/>
      <c r="C11" s="7" t="s">
        <v>102</v>
      </c>
      <c r="D11" s="7">
        <v>649</v>
      </c>
      <c r="E11" s="29"/>
      <c r="F11" s="50"/>
      <c r="G11" s="42"/>
    </row>
    <row r="12" spans="2:8" ht="19.5" customHeight="1" thickBot="1" x14ac:dyDescent="0.25">
      <c r="B12" s="48"/>
      <c r="C12" s="7" t="s">
        <v>66</v>
      </c>
      <c r="D12" s="7">
        <v>988</v>
      </c>
      <c r="E12" s="29"/>
      <c r="F12" s="50"/>
      <c r="G12" s="42"/>
    </row>
    <row r="13" spans="2:8" ht="18.75" customHeight="1" thickBot="1" x14ac:dyDescent="0.25">
      <c r="B13" s="49"/>
      <c r="C13" s="7" t="s">
        <v>15</v>
      </c>
      <c r="D13" s="7">
        <v>768</v>
      </c>
      <c r="E13" s="29"/>
      <c r="F13" s="50"/>
      <c r="G13" s="43"/>
    </row>
    <row r="14" spans="2:8" ht="16.5" customHeight="1" thickBot="1" x14ac:dyDescent="0.25">
      <c r="B14" s="44"/>
      <c r="C14" s="45"/>
      <c r="D14" s="45"/>
      <c r="E14" s="45"/>
      <c r="F14" s="45"/>
      <c r="G14" s="46"/>
    </row>
    <row r="15" spans="2:8" ht="14.25" customHeight="1" thickBot="1" x14ac:dyDescent="0.25">
      <c r="B15" s="47" t="s">
        <v>38</v>
      </c>
      <c r="C15" s="7" t="str">
        <f>C10</f>
        <v>Младшие мальчики</v>
      </c>
      <c r="D15" s="7">
        <v>740</v>
      </c>
      <c r="E15" s="7"/>
      <c r="F15" s="41">
        <f>SUM(D15:D18)</f>
        <v>2960</v>
      </c>
      <c r="G15" s="41">
        <v>2</v>
      </c>
    </row>
    <row r="16" spans="2:8" ht="17.25" customHeight="1" thickBot="1" x14ac:dyDescent="0.25">
      <c r="B16" s="48"/>
      <c r="C16" s="7" t="str">
        <f>C11</f>
        <v>Младшие девочки</v>
      </c>
      <c r="D16" s="7">
        <v>494</v>
      </c>
      <c r="E16" s="7"/>
      <c r="F16" s="42"/>
      <c r="G16" s="42"/>
    </row>
    <row r="17" spans="2:7" ht="20.25" customHeight="1" thickBot="1" x14ac:dyDescent="0.25">
      <c r="B17" s="48"/>
      <c r="C17" s="7" t="str">
        <f>C12</f>
        <v>Старшие юноши</v>
      </c>
      <c r="D17" s="7">
        <v>1000</v>
      </c>
      <c r="E17" s="7"/>
      <c r="F17" s="42"/>
      <c r="G17" s="42"/>
    </row>
    <row r="18" spans="2:7" ht="16.5" customHeight="1" thickBot="1" x14ac:dyDescent="0.25">
      <c r="B18" s="49"/>
      <c r="C18" s="7" t="str">
        <f>C13</f>
        <v>Старшие девушки</v>
      </c>
      <c r="D18" s="7">
        <v>726</v>
      </c>
      <c r="E18" s="7"/>
      <c r="F18" s="43"/>
      <c r="G18" s="43"/>
    </row>
    <row r="19" spans="2:7" ht="17.25" customHeight="1" thickBot="1" x14ac:dyDescent="0.25">
      <c r="B19" s="44"/>
      <c r="C19" s="45"/>
      <c r="D19" s="45"/>
      <c r="E19" s="45"/>
      <c r="F19" s="45"/>
      <c r="G19" s="46"/>
    </row>
    <row r="20" spans="2:7" ht="19.5" customHeight="1" thickBot="1" x14ac:dyDescent="0.25">
      <c r="B20" s="47" t="s">
        <v>45</v>
      </c>
      <c r="C20" s="7" t="str">
        <f>C10</f>
        <v>Младшие мальчики</v>
      </c>
      <c r="D20" s="7">
        <v>135</v>
      </c>
      <c r="E20" s="7"/>
      <c r="F20" s="41">
        <f>SUM(D20:D23)</f>
        <v>912</v>
      </c>
      <c r="G20" s="41">
        <v>3</v>
      </c>
    </row>
    <row r="21" spans="2:7" ht="17.25" customHeight="1" thickBot="1" x14ac:dyDescent="0.25">
      <c r="B21" s="48"/>
      <c r="C21" s="7" t="str">
        <f>C11</f>
        <v>Младшие девочки</v>
      </c>
      <c r="D21" s="7">
        <v>101</v>
      </c>
      <c r="E21" s="7"/>
      <c r="F21" s="42"/>
      <c r="G21" s="42"/>
    </row>
    <row r="22" spans="2:7" ht="21" customHeight="1" thickBot="1" x14ac:dyDescent="0.25">
      <c r="B22" s="48"/>
      <c r="C22" s="7" t="str">
        <f>C12</f>
        <v>Старшие юноши</v>
      </c>
      <c r="D22" s="7">
        <v>446</v>
      </c>
      <c r="E22" s="7"/>
      <c r="F22" s="42"/>
      <c r="G22" s="42"/>
    </row>
    <row r="23" spans="2:7" ht="14.25" customHeight="1" thickBot="1" x14ac:dyDescent="0.25">
      <c r="B23" s="49"/>
      <c r="C23" s="7" t="str">
        <f>C13</f>
        <v>Старшие девушки</v>
      </c>
      <c r="D23" s="7">
        <v>230</v>
      </c>
      <c r="E23" s="7"/>
      <c r="F23" s="43"/>
      <c r="G23" s="43"/>
    </row>
    <row r="24" spans="2:7" s="1" customFormat="1" x14ac:dyDescent="0.2">
      <c r="B24" s="8"/>
      <c r="C24" s="2"/>
      <c r="D24" s="2"/>
      <c r="E24" s="2"/>
      <c r="F24" s="2"/>
      <c r="G24" s="2"/>
    </row>
    <row r="25" spans="2:7" s="1" customFormat="1" x14ac:dyDescent="0.2">
      <c r="B25" s="39" t="s">
        <v>26</v>
      </c>
      <c r="C25" s="39"/>
      <c r="D25" s="39"/>
      <c r="E25" s="39"/>
      <c r="F25" s="18"/>
      <c r="G25" s="2"/>
    </row>
    <row r="26" spans="2:7" s="1" customFormat="1" x14ac:dyDescent="0.2">
      <c r="B26" s="18"/>
      <c r="C26" s="18"/>
      <c r="D26" s="18"/>
      <c r="E26" s="18"/>
      <c r="F26" s="18"/>
      <c r="G26" s="2"/>
    </row>
    <row r="27" spans="2:7" s="1" customFormat="1" x14ac:dyDescent="0.2">
      <c r="B27" s="8"/>
      <c r="C27" s="2"/>
      <c r="D27" s="2"/>
      <c r="E27" s="2"/>
      <c r="F27" s="2"/>
      <c r="G27" s="2"/>
    </row>
    <row r="28" spans="2:7" s="1" customFormat="1" ht="12.75" customHeight="1" x14ac:dyDescent="0.2">
      <c r="B28" s="39" t="s">
        <v>10</v>
      </c>
      <c r="C28" s="39"/>
      <c r="D28" s="39"/>
      <c r="E28" s="39"/>
      <c r="F28" s="18"/>
      <c r="G28" s="2"/>
    </row>
    <row r="29" spans="2:7" s="1" customFormat="1" x14ac:dyDescent="0.2">
      <c r="B29" s="8"/>
      <c r="C29" s="2"/>
      <c r="D29" s="2"/>
      <c r="E29" s="2"/>
      <c r="F29" s="2"/>
      <c r="G29" s="2"/>
    </row>
  </sheetData>
  <mergeCells count="24">
    <mergeCell ref="E8:E9"/>
    <mergeCell ref="B1:H1"/>
    <mergeCell ref="B2:H2"/>
    <mergeCell ref="B3:H3"/>
    <mergeCell ref="B4:G4"/>
    <mergeCell ref="D5:E5"/>
    <mergeCell ref="B7:B9"/>
    <mergeCell ref="C7:C9"/>
    <mergeCell ref="D7:D9"/>
    <mergeCell ref="F7:F9"/>
    <mergeCell ref="F10:F13"/>
    <mergeCell ref="F15:F18"/>
    <mergeCell ref="F20:F23"/>
    <mergeCell ref="G7:G9"/>
    <mergeCell ref="B25:E25"/>
    <mergeCell ref="B28:E28"/>
    <mergeCell ref="B10:B13"/>
    <mergeCell ref="B15:B18"/>
    <mergeCell ref="B20:B23"/>
    <mergeCell ref="G15:G18"/>
    <mergeCell ref="G10:G13"/>
    <mergeCell ref="G20:G23"/>
    <mergeCell ref="B19:G19"/>
    <mergeCell ref="B14:G14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 старш.</vt:lpstr>
      <vt:lpstr>Ю старш</vt:lpstr>
      <vt:lpstr>Д млад</vt:lpstr>
      <vt:lpstr>М младш</vt:lpstr>
      <vt:lpstr>Сводный</vt:lpstr>
      <vt:lpstr>'Д млад'!Область_печати</vt:lpstr>
      <vt:lpstr>'Д старш.'!Область_печати</vt:lpstr>
      <vt:lpstr>'М младш'!Область_печати</vt:lpstr>
      <vt:lpstr>Сводный!Область_печати</vt:lpstr>
      <vt:lpstr>'Ю старш'!Область_печати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Трофимов</dc:creator>
  <cp:lastModifiedBy>ДЮСШ</cp:lastModifiedBy>
  <cp:lastPrinted>2014-05-20T04:09:23Z</cp:lastPrinted>
  <dcterms:created xsi:type="dcterms:W3CDTF">2009-04-23T11:57:02Z</dcterms:created>
  <dcterms:modified xsi:type="dcterms:W3CDTF">2014-06-02T23:50:44Z</dcterms:modified>
</cp:coreProperties>
</file>